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70" windowHeight="4395"/>
  </bookViews>
  <sheets>
    <sheet name="RUR" sheetId="1" r:id="rId1"/>
    <sheet name="Инструмент" sheetId="5" r:id="rId2"/>
    <sheet name="Изменения" sheetId="4" r:id="rId3"/>
  </sheets>
  <definedNames>
    <definedName name="_xlnm._FilterDatabase" localSheetId="0" hidden="1">RUR!$A$8:$F$545</definedName>
    <definedName name="_xlnm._FilterDatabase" localSheetId="2" hidden="1">Изменения!$B$4:$C$26</definedName>
    <definedName name="_xlnm._FilterDatabase" localSheetId="1" hidden="1">Инструмент!$A$8:$O$8</definedName>
  </definedNames>
  <calcPr calcId="145621"/>
</workbook>
</file>

<file path=xl/calcChain.xml><?xml version="1.0" encoding="utf-8"?>
<calcChain xmlns="http://schemas.openxmlformats.org/spreadsheetml/2006/main">
  <c r="I501" i="4" l="1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5" i="4"/>
  <c r="I489" i="4"/>
  <c r="I491" i="4"/>
  <c r="I495" i="4"/>
  <c r="I496" i="4"/>
  <c r="I497" i="4"/>
  <c r="I498" i="4"/>
  <c r="I499" i="4"/>
  <c r="I500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8" i="4"/>
  <c r="I599" i="4"/>
  <c r="I600" i="4"/>
  <c r="I601" i="4"/>
  <c r="I602" i="4"/>
  <c r="I603" i="4"/>
  <c r="I436" i="4"/>
  <c r="I435" i="4"/>
  <c r="I427" i="4" l="1"/>
  <c r="F494" i="1"/>
  <c r="I494" i="1"/>
  <c r="I424" i="4" l="1"/>
  <c r="I425" i="4"/>
  <c r="I426" i="4"/>
  <c r="F521" i="1" l="1"/>
  <c r="I521" i="1"/>
  <c r="F522" i="1"/>
  <c r="I522" i="1"/>
  <c r="F523" i="1"/>
  <c r="I523" i="1"/>
  <c r="I420" i="4" l="1"/>
  <c r="I421" i="4"/>
  <c r="I422" i="4"/>
  <c r="I423" i="4"/>
  <c r="I525" i="1"/>
  <c r="F525" i="1"/>
  <c r="F30" i="1"/>
  <c r="I30" i="1"/>
  <c r="F36" i="1"/>
  <c r="I36" i="1"/>
  <c r="F34" i="1"/>
  <c r="I34" i="1"/>
  <c r="I389" i="4" l="1"/>
  <c r="I358" i="4"/>
  <c r="I334" i="4"/>
  <c r="I330" i="4"/>
  <c r="I417" i="4"/>
  <c r="I419" i="4"/>
  <c r="I415" i="4"/>
  <c r="I418" i="4"/>
  <c r="I414" i="4"/>
  <c r="I416" i="4"/>
  <c r="I408" i="4"/>
  <c r="I409" i="4"/>
  <c r="I410" i="4"/>
  <c r="I411" i="4"/>
  <c r="I412" i="4"/>
  <c r="I413" i="4"/>
  <c r="I407" i="4"/>
  <c r="I402" i="4"/>
  <c r="I403" i="4"/>
  <c r="I404" i="4"/>
  <c r="I405" i="4"/>
  <c r="I406" i="4"/>
  <c r="I401" i="4"/>
  <c r="I398" i="4"/>
  <c r="I399" i="4"/>
  <c r="I400" i="4"/>
  <c r="I397" i="4"/>
  <c r="I395" i="4"/>
  <c r="I396" i="4"/>
  <c r="I394" i="4"/>
  <c r="I392" i="4"/>
  <c r="I393" i="4"/>
  <c r="I390" i="4"/>
  <c r="I387" i="4"/>
  <c r="I386" i="4"/>
  <c r="I385" i="4"/>
  <c r="I388" i="4"/>
  <c r="I391" i="4"/>
  <c r="I384" i="4"/>
  <c r="I383" i="4"/>
  <c r="I382" i="4"/>
  <c r="I381" i="4"/>
  <c r="I380" i="4"/>
  <c r="I379" i="4"/>
  <c r="I377" i="4"/>
  <c r="I378" i="4"/>
  <c r="I376" i="4"/>
  <c r="I375" i="4"/>
  <c r="I369" i="4"/>
  <c r="I370" i="4"/>
  <c r="I371" i="4"/>
  <c r="I372" i="4"/>
  <c r="I373" i="4"/>
  <c r="I374" i="4"/>
  <c r="I368" i="4"/>
  <c r="I365" i="4"/>
  <c r="I366" i="4"/>
  <c r="I367" i="4"/>
  <c r="I363" i="4"/>
  <c r="I364" i="4"/>
  <c r="I362" i="4"/>
  <c r="I361" i="4"/>
  <c r="I357" i="4"/>
  <c r="I359" i="4"/>
  <c r="I360" i="4"/>
  <c r="I354" i="4"/>
  <c r="I356" i="4"/>
  <c r="I355" i="4"/>
  <c r="I353" i="4"/>
  <c r="I347" i="4"/>
  <c r="I348" i="4"/>
  <c r="I349" i="4"/>
  <c r="I350" i="4"/>
  <c r="I351" i="4"/>
  <c r="I346" i="4"/>
  <c r="I352" i="4"/>
  <c r="I345" i="4"/>
  <c r="I344" i="4"/>
  <c r="I343" i="4"/>
  <c r="I342" i="4"/>
  <c r="I341" i="4"/>
  <c r="I335" i="4"/>
  <c r="I336" i="4"/>
  <c r="I337" i="4"/>
  <c r="I338" i="4"/>
  <c r="I339" i="4"/>
  <c r="I340" i="4"/>
  <c r="I333" i="4"/>
  <c r="I332" i="4"/>
  <c r="I329" i="4"/>
  <c r="I331" i="4"/>
  <c r="I327" i="4"/>
  <c r="I328" i="4"/>
  <c r="I312" i="4"/>
  <c r="I313" i="4"/>
  <c r="I314" i="4"/>
  <c r="I315" i="4"/>
  <c r="I319" i="4"/>
  <c r="I320" i="4"/>
  <c r="I321" i="4"/>
  <c r="I322" i="4"/>
  <c r="I323" i="4"/>
  <c r="I324" i="4"/>
  <c r="I325" i="4"/>
  <c r="I326" i="4"/>
  <c r="I318" i="4"/>
  <c r="I317" i="4"/>
  <c r="I316" i="4" l="1"/>
  <c r="I307" i="4"/>
  <c r="I308" i="4"/>
  <c r="I309" i="4"/>
  <c r="I310" i="4"/>
  <c r="I311" i="4"/>
  <c r="I306" i="4"/>
  <c r="I305" i="4"/>
  <c r="I304" i="4"/>
  <c r="F20" i="5" l="1"/>
  <c r="F21" i="5"/>
  <c r="I247" i="4" l="1"/>
  <c r="I248" i="4"/>
  <c r="I253" i="4"/>
  <c r="I251" i="4"/>
  <c r="I246" i="4"/>
  <c r="I249" i="4"/>
  <c r="I245" i="4"/>
  <c r="I250" i="4"/>
  <c r="I252" i="4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6" i="1"/>
  <c r="F230" i="1"/>
  <c r="F231" i="1"/>
  <c r="F232" i="1"/>
  <c r="F233" i="1"/>
  <c r="F234" i="1"/>
  <c r="F236" i="1"/>
  <c r="F240" i="1"/>
  <c r="F241" i="1"/>
  <c r="F242" i="1"/>
  <c r="F243" i="1"/>
  <c r="F244" i="1"/>
  <c r="F245" i="1"/>
  <c r="F246" i="1"/>
  <c r="F247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5" i="1"/>
  <c r="F496" i="1"/>
  <c r="F497" i="1"/>
  <c r="F498" i="1"/>
  <c r="F499" i="1"/>
  <c r="F500" i="1"/>
  <c r="F501" i="1"/>
  <c r="F502" i="1"/>
  <c r="F503" i="1"/>
  <c r="F504" i="1"/>
  <c r="F505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4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10" i="5"/>
  <c r="F11" i="5"/>
  <c r="F12" i="5"/>
  <c r="F13" i="5"/>
  <c r="F14" i="5"/>
  <c r="F15" i="5"/>
  <c r="F16" i="5"/>
  <c r="F17" i="5"/>
  <c r="F18" i="5"/>
  <c r="F19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I285" i="4" l="1"/>
  <c r="I286" i="4"/>
  <c r="I287" i="4"/>
  <c r="I281" i="4"/>
  <c r="I282" i="4"/>
  <c r="I283" i="4"/>
  <c r="I284" i="4"/>
  <c r="I277" i="4"/>
  <c r="I278" i="4"/>
  <c r="I279" i="4"/>
  <c r="I280" i="4"/>
  <c r="I276" i="4"/>
  <c r="I275" i="4"/>
  <c r="I274" i="4"/>
  <c r="I273" i="4"/>
  <c r="I272" i="4"/>
  <c r="I271" i="4"/>
  <c r="I268" i="4"/>
  <c r="I269" i="4"/>
  <c r="I270" i="4"/>
  <c r="I267" i="4"/>
  <c r="I266" i="4"/>
  <c r="I265" i="4"/>
  <c r="I264" i="4"/>
  <c r="I263" i="4"/>
  <c r="I258" i="4"/>
  <c r="I259" i="4"/>
  <c r="I260" i="4"/>
  <c r="I261" i="4"/>
  <c r="I262" i="4"/>
  <c r="I257" i="4"/>
  <c r="I255" i="4"/>
  <c r="I256" i="4"/>
  <c r="I254" i="4"/>
  <c r="I244" i="4"/>
  <c r="I243" i="4"/>
  <c r="I240" i="4"/>
  <c r="I241" i="4"/>
  <c r="I242" i="4"/>
  <c r="I239" i="4"/>
  <c r="I232" i="4"/>
  <c r="I233" i="4"/>
  <c r="I234" i="4"/>
  <c r="I235" i="4"/>
  <c r="I236" i="4"/>
  <c r="I237" i="4"/>
  <c r="I238" i="4"/>
  <c r="I231" i="4"/>
  <c r="I229" i="4"/>
  <c r="I230" i="4"/>
  <c r="I228" i="4"/>
  <c r="F9" i="5"/>
  <c r="I227" i="4" l="1"/>
  <c r="I226" i="4"/>
  <c r="I225" i="4"/>
  <c r="I84" i="1" l="1"/>
  <c r="I222" i="4" l="1"/>
  <c r="I221" i="4"/>
  <c r="I218" i="4" l="1"/>
  <c r="I217" i="4" l="1"/>
  <c r="I211" i="4"/>
  <c r="I212" i="4"/>
  <c r="I213" i="4"/>
  <c r="I214" i="4"/>
  <c r="I215" i="4"/>
  <c r="I216" i="4"/>
  <c r="I209" i="4"/>
  <c r="I210" i="4"/>
  <c r="I207" i="4"/>
  <c r="I208" i="4"/>
  <c r="I204" i="4" l="1"/>
  <c r="I205" i="4"/>
  <c r="I206" i="4"/>
  <c r="I297" i="1"/>
  <c r="I294" i="1"/>
  <c r="I286" i="1"/>
  <c r="I190" i="4" l="1"/>
  <c r="I191" i="4"/>
  <c r="I212" i="1" l="1"/>
  <c r="I211" i="1"/>
  <c r="I210" i="1"/>
  <c r="I209" i="1"/>
  <c r="I130" i="1"/>
  <c r="I131" i="1"/>
  <c r="I129" i="1"/>
  <c r="I203" i="4" l="1"/>
  <c r="I199" i="4" l="1"/>
  <c r="I148" i="1"/>
  <c r="I198" i="4"/>
  <c r="I197" i="4"/>
  <c r="I46" i="1"/>
  <c r="I48" i="1"/>
  <c r="I194" i="4" l="1"/>
  <c r="I195" i="4"/>
  <c r="I196" i="4"/>
  <c r="I171" i="1"/>
  <c r="I44" i="1"/>
  <c r="I193" i="4"/>
  <c r="I180" i="1"/>
  <c r="I192" i="4"/>
  <c r="I174" i="1"/>
  <c r="I200" i="4"/>
  <c r="I201" i="4"/>
  <c r="I202" i="4"/>
  <c r="I540" i="1"/>
  <c r="I541" i="1"/>
  <c r="I542" i="1"/>
  <c r="I120" i="1"/>
  <c r="F9" i="1" l="1"/>
  <c r="I121" i="4" l="1"/>
  <c r="I71" i="4" l="1"/>
  <c r="I481" i="1"/>
  <c r="I480" i="1"/>
  <c r="I479" i="1"/>
  <c r="I478" i="1"/>
  <c r="I477" i="1"/>
  <c r="I476" i="1"/>
  <c r="I475" i="1"/>
  <c r="I474" i="1"/>
  <c r="I473" i="1"/>
  <c r="I465" i="1"/>
  <c r="I461" i="1"/>
  <c r="I469" i="1"/>
  <c r="I230" i="1"/>
  <c r="I206" i="1"/>
  <c r="I208" i="1"/>
  <c r="I90" i="1"/>
  <c r="I89" i="1"/>
  <c r="I75" i="4" l="1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295" i="1" l="1"/>
  <c r="I292" i="1"/>
  <c r="I68" i="4"/>
  <c r="I67" i="4"/>
  <c r="I70" i="4"/>
  <c r="I69" i="4"/>
  <c r="I60" i="4"/>
  <c r="I61" i="4"/>
  <c r="I62" i="4"/>
  <c r="I63" i="4"/>
  <c r="I64" i="4"/>
  <c r="I65" i="4"/>
  <c r="I66" i="4"/>
  <c r="I59" i="4"/>
  <c r="I58" i="4"/>
  <c r="I57" i="4"/>
  <c r="I56" i="4"/>
  <c r="I265" i="1"/>
  <c r="I267" i="1"/>
  <c r="I268" i="1"/>
  <c r="I55" i="4" l="1"/>
  <c r="I54" i="4"/>
  <c r="I419" i="1"/>
  <c r="I420" i="1"/>
  <c r="I50" i="4" l="1"/>
  <c r="I51" i="4"/>
  <c r="I52" i="4"/>
  <c r="I53" i="4"/>
  <c r="I119" i="1"/>
  <c r="I121" i="1"/>
  <c r="I122" i="1"/>
  <c r="I123" i="1"/>
  <c r="I41" i="4" l="1"/>
  <c r="I42" i="4"/>
  <c r="I43" i="4"/>
  <c r="I44" i="4"/>
  <c r="I45" i="4"/>
  <c r="I46" i="4"/>
  <c r="I47" i="4"/>
  <c r="I48" i="4"/>
  <c r="I49" i="4"/>
  <c r="I538" i="1"/>
  <c r="I534" i="1"/>
  <c r="I535" i="1"/>
  <c r="I536" i="1"/>
  <c r="I537" i="1"/>
  <c r="I382" i="1"/>
  <c r="I346" i="1"/>
  <c r="I40" i="4"/>
  <c r="I39" i="4"/>
  <c r="I164" i="1" l="1"/>
  <c r="I165" i="1"/>
  <c r="I264" i="1" l="1"/>
  <c r="I73" i="1"/>
  <c r="I75" i="1"/>
  <c r="I74" i="1"/>
  <c r="I76" i="1"/>
  <c r="I77" i="1"/>
  <c r="I78" i="1"/>
  <c r="I85" i="1"/>
  <c r="I83" i="1"/>
  <c r="I81" i="1"/>
  <c r="I82" i="1"/>
  <c r="I86" i="1"/>
  <c r="I87" i="1"/>
  <c r="I79" i="1"/>
  <c r="I80" i="1"/>
  <c r="I88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12" i="1"/>
  <c r="I106" i="1"/>
  <c r="I107" i="1"/>
  <c r="I108" i="1"/>
  <c r="I109" i="1"/>
  <c r="I110" i="1"/>
  <c r="I111" i="1"/>
  <c r="I113" i="1"/>
  <c r="I114" i="1"/>
  <c r="I115" i="1"/>
  <c r="I116" i="1"/>
  <c r="I117" i="1"/>
  <c r="I118" i="1"/>
  <c r="I124" i="1"/>
  <c r="I125" i="1"/>
  <c r="I126" i="1"/>
  <c r="I127" i="1"/>
  <c r="I128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3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6" i="1"/>
  <c r="I162" i="1"/>
  <c r="I163" i="1"/>
  <c r="I167" i="1"/>
  <c r="I168" i="1"/>
  <c r="I169" i="1"/>
  <c r="I170" i="1"/>
  <c r="I172" i="1"/>
  <c r="I173" i="1"/>
  <c r="I175" i="1"/>
  <c r="I176" i="1"/>
  <c r="I177" i="1"/>
  <c r="I178" i="1"/>
  <c r="I179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7" i="1"/>
  <c r="I213" i="1"/>
  <c r="I214" i="1"/>
  <c r="I215" i="1"/>
  <c r="I216" i="1"/>
  <c r="I217" i="1"/>
  <c r="I219" i="1"/>
  <c r="I218" i="1"/>
  <c r="I220" i="1"/>
  <c r="I221" i="1"/>
  <c r="I222" i="1"/>
  <c r="I223" i="1"/>
  <c r="I225" i="1"/>
  <c r="I224" i="1"/>
  <c r="I226" i="1"/>
  <c r="I227" i="1"/>
  <c r="I228" i="1"/>
  <c r="I229" i="1"/>
  <c r="I231" i="1"/>
  <c r="I232" i="1"/>
  <c r="I233" i="1"/>
  <c r="I234" i="1"/>
  <c r="I235" i="1"/>
  <c r="I248" i="1"/>
  <c r="I236" i="1"/>
  <c r="I237" i="1"/>
  <c r="I238" i="1"/>
  <c r="I239" i="1"/>
  <c r="I241" i="1"/>
  <c r="I240" i="1"/>
  <c r="I242" i="1"/>
  <c r="I243" i="1"/>
  <c r="I244" i="1"/>
  <c r="I245" i="1"/>
  <c r="I247" i="1"/>
  <c r="I246" i="1"/>
  <c r="I249" i="1"/>
  <c r="I250" i="1"/>
  <c r="I251" i="1"/>
  <c r="I252" i="1"/>
  <c r="I253" i="1"/>
  <c r="I254" i="1"/>
  <c r="I255" i="1"/>
  <c r="I256" i="1"/>
  <c r="I257" i="1"/>
  <c r="I266" i="1"/>
  <c r="I270" i="1"/>
  <c r="I269" i="1"/>
  <c r="I258" i="1"/>
  <c r="I259" i="1"/>
  <c r="I260" i="1"/>
  <c r="I261" i="1"/>
  <c r="I262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8" i="1"/>
  <c r="I289" i="1"/>
  <c r="I290" i="1"/>
  <c r="I291" i="1"/>
  <c r="I293" i="1"/>
  <c r="I296" i="1"/>
  <c r="I285" i="1"/>
  <c r="I28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3" i="1"/>
  <c r="I386" i="1"/>
  <c r="I387" i="1"/>
  <c r="I384" i="1"/>
  <c r="I385" i="1"/>
  <c r="I388" i="1"/>
  <c r="I389" i="1"/>
  <c r="I390" i="1"/>
  <c r="I391" i="1"/>
  <c r="I392" i="1"/>
  <c r="I393" i="1"/>
  <c r="I394" i="1"/>
  <c r="I395" i="1"/>
  <c r="I396" i="1"/>
  <c r="I397" i="1"/>
  <c r="I398" i="1"/>
  <c r="I408" i="1"/>
  <c r="I409" i="1"/>
  <c r="I407" i="1"/>
  <c r="I399" i="1"/>
  <c r="I400" i="1"/>
  <c r="I401" i="1"/>
  <c r="I402" i="1"/>
  <c r="I403" i="1"/>
  <c r="I404" i="1"/>
  <c r="I405" i="1"/>
  <c r="I406" i="1"/>
  <c r="I410" i="1"/>
  <c r="I411" i="1"/>
  <c r="I412" i="1"/>
  <c r="I413" i="1"/>
  <c r="I414" i="1"/>
  <c r="I415" i="1"/>
  <c r="I416" i="1"/>
  <c r="I417" i="1"/>
  <c r="I418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9" i="1"/>
  <c r="I460" i="1"/>
  <c r="I462" i="1"/>
  <c r="I463" i="1"/>
  <c r="I464" i="1"/>
  <c r="I467" i="1"/>
  <c r="I466" i="1"/>
  <c r="I468" i="1"/>
  <c r="I470" i="1"/>
  <c r="I471" i="1"/>
  <c r="I472" i="1"/>
  <c r="I484" i="1"/>
  <c r="I486" i="1"/>
  <c r="I485" i="1"/>
  <c r="I487" i="1"/>
  <c r="I458" i="1"/>
  <c r="I457" i="1"/>
  <c r="I488" i="1"/>
  <c r="I489" i="1"/>
  <c r="I490" i="1"/>
  <c r="I491" i="1"/>
  <c r="I492" i="1"/>
  <c r="I493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4" i="1"/>
  <c r="I526" i="1"/>
  <c r="I527" i="1"/>
  <c r="I528" i="1"/>
  <c r="I529" i="1"/>
  <c r="I530" i="1"/>
  <c r="I531" i="1"/>
  <c r="I532" i="1"/>
  <c r="I533" i="1"/>
  <c r="I543" i="1"/>
  <c r="I544" i="1"/>
  <c r="I54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5" i="1"/>
  <c r="I37" i="1"/>
  <c r="I38" i="1"/>
  <c r="I39" i="1"/>
  <c r="I40" i="1"/>
  <c r="I50" i="1"/>
  <c r="I45" i="1"/>
  <c r="I51" i="1"/>
  <c r="I47" i="1"/>
  <c r="I52" i="1"/>
  <c r="I49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9" i="1"/>
</calcChain>
</file>

<file path=xl/sharedStrings.xml><?xml version="1.0" encoding="utf-8"?>
<sst xmlns="http://schemas.openxmlformats.org/spreadsheetml/2006/main" count="5030" uniqueCount="1457">
  <si>
    <t>Описание</t>
  </si>
  <si>
    <t>CHK25.1</t>
  </si>
  <si>
    <t>CO35</t>
  </si>
  <si>
    <t>CO70</t>
  </si>
  <si>
    <t>CO120</t>
  </si>
  <si>
    <t>COL68</t>
  </si>
  <si>
    <t>COT36</t>
  </si>
  <si>
    <t>COT37</t>
  </si>
  <si>
    <t>CT1</t>
  </si>
  <si>
    <t>CT102.1201</t>
  </si>
  <si>
    <t>CT102.501</t>
  </si>
  <si>
    <t>CT103.35</t>
  </si>
  <si>
    <t>CT103.50</t>
  </si>
  <si>
    <t>CT103.95</t>
  </si>
  <si>
    <t>CT104</t>
  </si>
  <si>
    <t>CT105.20</t>
  </si>
  <si>
    <t>CT105.35</t>
  </si>
  <si>
    <t>CT105.70</t>
  </si>
  <si>
    <t>CT113</t>
  </si>
  <si>
    <t>CT116.3</t>
  </si>
  <si>
    <t>CT116.7</t>
  </si>
  <si>
    <t>CT120</t>
  </si>
  <si>
    <t>CT121</t>
  </si>
  <si>
    <t>CT122</t>
  </si>
  <si>
    <t>CT164</t>
  </si>
  <si>
    <t>CT42</t>
  </si>
  <si>
    <t>CT48.64</t>
  </si>
  <si>
    <t>KE10.1</t>
  </si>
  <si>
    <t>KE10.3</t>
  </si>
  <si>
    <t>KE10.504</t>
  </si>
  <si>
    <t>PEK41</t>
  </si>
  <si>
    <t>PEK49</t>
  </si>
  <si>
    <t>PK99.025</t>
  </si>
  <si>
    <t>PK99.2595</t>
  </si>
  <si>
    <t>PSS923</t>
  </si>
  <si>
    <t>PSS924</t>
  </si>
  <si>
    <t>SAL1.2</t>
  </si>
  <si>
    <t>SAL1.27</t>
  </si>
  <si>
    <t>SAL2.27</t>
  </si>
  <si>
    <t>SAL3.2</t>
  </si>
  <si>
    <t>SAL3.27</t>
  </si>
  <si>
    <t>SAL4.27</t>
  </si>
  <si>
    <t>SDI30</t>
  </si>
  <si>
    <t>SDI37</t>
  </si>
  <si>
    <t>SDI90.280</t>
  </si>
  <si>
    <t>SE15</t>
  </si>
  <si>
    <t>SE40</t>
  </si>
  <si>
    <t>SE41</t>
  </si>
  <si>
    <t>SH25</t>
  </si>
  <si>
    <t>SHS25K.165L</t>
  </si>
  <si>
    <t>SHS25K.165R</t>
  </si>
  <si>
    <t>SHS25P.110L</t>
  </si>
  <si>
    <t>SHS25P.135L</t>
  </si>
  <si>
    <t>SL14.2</t>
  </si>
  <si>
    <t>SL16.24</t>
  </si>
  <si>
    <t>SL19.4</t>
  </si>
  <si>
    <t>SL24</t>
  </si>
  <si>
    <t>SL30</t>
  </si>
  <si>
    <t>SL37.1</t>
  </si>
  <si>
    <t>SL37.2</t>
  </si>
  <si>
    <t>SL4.21</t>
  </si>
  <si>
    <t>SL4.25</t>
  </si>
  <si>
    <t>SL4.26</t>
  </si>
  <si>
    <t>SL8.21</t>
  </si>
  <si>
    <t>SL9.11</t>
  </si>
  <si>
    <t>SL9.21</t>
  </si>
  <si>
    <t>SLIP12.1</t>
  </si>
  <si>
    <t>SLIP22.1</t>
  </si>
  <si>
    <t>SLIW11.1</t>
  </si>
  <si>
    <t>SM1.11</t>
  </si>
  <si>
    <t>SM2.11</t>
  </si>
  <si>
    <t>SM2.21</t>
  </si>
  <si>
    <t>SM4.21</t>
  </si>
  <si>
    <t>SM6.21</t>
  </si>
  <si>
    <t>SO105</t>
  </si>
  <si>
    <t>SO115.150</t>
  </si>
  <si>
    <t>SO119</t>
  </si>
  <si>
    <t>SO123</t>
  </si>
  <si>
    <t>SO125</t>
  </si>
  <si>
    <t>SO130</t>
  </si>
  <si>
    <t>SO135.150</t>
  </si>
  <si>
    <t>SO136</t>
  </si>
  <si>
    <t>SO141</t>
  </si>
  <si>
    <t>SO146</t>
  </si>
  <si>
    <t>SO150</t>
  </si>
  <si>
    <t>SO157.1</t>
  </si>
  <si>
    <t>SO158.1</t>
  </si>
  <si>
    <t>SO169.22550</t>
  </si>
  <si>
    <t>SO181</t>
  </si>
  <si>
    <t>SO214</t>
  </si>
  <si>
    <t>SO239</t>
  </si>
  <si>
    <t>SO241</t>
  </si>
  <si>
    <t>SO28</t>
  </si>
  <si>
    <t>SO250.01</t>
  </si>
  <si>
    <t>SO251.01</t>
  </si>
  <si>
    <t>SO252.01</t>
  </si>
  <si>
    <t>SO253</t>
  </si>
  <si>
    <t>SO260</t>
  </si>
  <si>
    <t>SO265</t>
  </si>
  <si>
    <t>SO3.25</t>
  </si>
  <si>
    <t>SO3.35</t>
  </si>
  <si>
    <t>SO3.50</t>
  </si>
  <si>
    <t>SO4.70</t>
  </si>
  <si>
    <t>SO4.95</t>
  </si>
  <si>
    <t>SO65</t>
  </si>
  <si>
    <t>SO65.1</t>
  </si>
  <si>
    <t>SO69.95</t>
  </si>
  <si>
    <t>SO70</t>
  </si>
  <si>
    <t>SO70.11</t>
  </si>
  <si>
    <t>SO70.13</t>
  </si>
  <si>
    <t>SO70.16</t>
  </si>
  <si>
    <t>SO70.17</t>
  </si>
  <si>
    <t>SO71</t>
  </si>
  <si>
    <t>SO71.1</t>
  </si>
  <si>
    <t>SO72.1</t>
  </si>
  <si>
    <t>SO72.2</t>
  </si>
  <si>
    <t>SO79.1</t>
  </si>
  <si>
    <t>SO79.5</t>
  </si>
  <si>
    <t>SO80</t>
  </si>
  <si>
    <t>SO80.225</t>
  </si>
  <si>
    <t>SO85</t>
  </si>
  <si>
    <t>SO85.2</t>
  </si>
  <si>
    <t>SO90.1</t>
  </si>
  <si>
    <t>SO95</t>
  </si>
  <si>
    <t>SO99</t>
  </si>
  <si>
    <t>SOT21</t>
  </si>
  <si>
    <t>SOT21.01</t>
  </si>
  <si>
    <t>SOT21.02</t>
  </si>
  <si>
    <t>SOT21.1</t>
  </si>
  <si>
    <t>SOT21.116</t>
  </si>
  <si>
    <t>SOT21.16</t>
  </si>
  <si>
    <t>SOT21.2</t>
  </si>
  <si>
    <t>SOT21.216</t>
  </si>
  <si>
    <t>SOT21.3</t>
  </si>
  <si>
    <t>SOT28.3</t>
  </si>
  <si>
    <t>SOT92.1</t>
  </si>
  <si>
    <t>SP14</t>
  </si>
  <si>
    <t>SP18</t>
  </si>
  <si>
    <t>SP20</t>
  </si>
  <si>
    <t>SP24</t>
  </si>
  <si>
    <t>SP25</t>
  </si>
  <si>
    <t>SP31.3</t>
  </si>
  <si>
    <t>SP36.3</t>
  </si>
  <si>
    <t>SP45.3</t>
  </si>
  <si>
    <t>SR1</t>
  </si>
  <si>
    <t>ST102.120</t>
  </si>
  <si>
    <t>ST102.50</t>
  </si>
  <si>
    <t>ST102.95</t>
  </si>
  <si>
    <t>ST103.501</t>
  </si>
  <si>
    <t>ST103.502</t>
  </si>
  <si>
    <t>ST103.658</t>
  </si>
  <si>
    <t>ST112.1</t>
  </si>
  <si>
    <t>ST112.2</t>
  </si>
  <si>
    <t>ST115</t>
  </si>
  <si>
    <t>ST116</t>
  </si>
  <si>
    <t>ST12</t>
  </si>
  <si>
    <t>ST13</t>
  </si>
  <si>
    <t>ST149</t>
  </si>
  <si>
    <t>ST18</t>
  </si>
  <si>
    <t>ST18.2</t>
  </si>
  <si>
    <t>ST19</t>
  </si>
  <si>
    <t>ST192</t>
  </si>
  <si>
    <t>ST196.2</t>
  </si>
  <si>
    <t>ST197.2</t>
  </si>
  <si>
    <t>ST20</t>
  </si>
  <si>
    <t>ST208.1</t>
  </si>
  <si>
    <t>ST26.1</t>
  </si>
  <si>
    <t>ST26.11</t>
  </si>
  <si>
    <t>ST26.22</t>
  </si>
  <si>
    <t>ST26.33</t>
  </si>
  <si>
    <t>ST26.99</t>
  </si>
  <si>
    <t>ST30</t>
  </si>
  <si>
    <t>ST31</t>
  </si>
  <si>
    <t>ST32</t>
  </si>
  <si>
    <t>ST33</t>
  </si>
  <si>
    <t>ST34</t>
  </si>
  <si>
    <t>ST72</t>
  </si>
  <si>
    <t>ST97</t>
  </si>
  <si>
    <t>ST97.3</t>
  </si>
  <si>
    <t>SV15</t>
  </si>
  <si>
    <t>SV29.25</t>
  </si>
  <si>
    <t>SV29.63</t>
  </si>
  <si>
    <t>SV50</t>
  </si>
  <si>
    <t>SZ151</t>
  </si>
  <si>
    <t>SZ152</t>
  </si>
  <si>
    <t>SZ156</t>
  </si>
  <si>
    <t>SZ157</t>
  </si>
  <si>
    <t>SZ24</t>
  </si>
  <si>
    <t>SZ41</t>
  </si>
  <si>
    <t>SZ46</t>
  </si>
  <si>
    <t>SZ46.1</t>
  </si>
  <si>
    <t>SZ50.1</t>
  </si>
  <si>
    <t>SZ51</t>
  </si>
  <si>
    <t>SZ56</t>
  </si>
  <si>
    <t>SZ56.1</t>
  </si>
  <si>
    <t>SHS25P.110R</t>
  </si>
  <si>
    <t>SHS25P.135R</t>
  </si>
  <si>
    <t>SL39.2</t>
  </si>
  <si>
    <t>SO243</t>
  </si>
  <si>
    <t>SO76.11</t>
  </si>
  <si>
    <t>SO76.19</t>
  </si>
  <si>
    <t>CIL9.68</t>
  </si>
  <si>
    <t>SO270</t>
  </si>
  <si>
    <t>SL37.27</t>
  </si>
  <si>
    <t>SO136.02</t>
  </si>
  <si>
    <t>SO75.100</t>
  </si>
  <si>
    <t>SLIP32.21</t>
  </si>
  <si>
    <t>SLIP32.2</t>
  </si>
  <si>
    <t>Код ТМЦ</t>
  </si>
  <si>
    <t>ООО "Энсто Рус"</t>
  </si>
  <si>
    <t>SO79.6</t>
  </si>
  <si>
    <t>SDI90.282</t>
  </si>
  <si>
    <t>SHS12.0600123</t>
  </si>
  <si>
    <t>SHS5.0600052</t>
  </si>
  <si>
    <t>SL9.22</t>
  </si>
  <si>
    <t>SLIP22.127</t>
  </si>
  <si>
    <t>SP43</t>
  </si>
  <si>
    <t>PEM216</t>
  </si>
  <si>
    <t>PSS10</t>
  </si>
  <si>
    <t>SLIP12.127</t>
  </si>
  <si>
    <t>SO103</t>
  </si>
  <si>
    <t>SO274S</t>
  </si>
  <si>
    <t>SP38.3</t>
  </si>
  <si>
    <t>SP42</t>
  </si>
  <si>
    <t>SP46.3</t>
  </si>
  <si>
    <t>SP52.3</t>
  </si>
  <si>
    <t>SV15.5</t>
  </si>
  <si>
    <t>SZ152.01</t>
  </si>
  <si>
    <t>SO265.1</t>
  </si>
  <si>
    <r>
      <t xml:space="preserve">Оплата: </t>
    </r>
    <r>
      <rPr>
        <b/>
        <sz val="10"/>
        <rFont val="Arial"/>
        <family val="2"/>
        <charset val="204"/>
      </rPr>
      <t>Согласно договору</t>
    </r>
  </si>
  <si>
    <r>
      <t xml:space="preserve">Валюта: </t>
    </r>
    <r>
      <rPr>
        <b/>
        <sz val="10"/>
        <rFont val="Arial"/>
        <family val="2"/>
        <charset val="204"/>
      </rPr>
      <t>RUR</t>
    </r>
  </si>
  <si>
    <t>ASC25</t>
  </si>
  <si>
    <t>CIL9.25</t>
  </si>
  <si>
    <t>CIL9.33</t>
  </si>
  <si>
    <t>CIL9.52</t>
  </si>
  <si>
    <t>CIL9.89</t>
  </si>
  <si>
    <t>CO27</t>
  </si>
  <si>
    <t>CO28</t>
  </si>
  <si>
    <t>COL25</t>
  </si>
  <si>
    <t>COL52</t>
  </si>
  <si>
    <t>CT123</t>
  </si>
  <si>
    <t>CT187</t>
  </si>
  <si>
    <t>CT196.1</t>
  </si>
  <si>
    <t>CT196.3</t>
  </si>
  <si>
    <t>KG16</t>
  </si>
  <si>
    <t>KG17</t>
  </si>
  <si>
    <t>KG18</t>
  </si>
  <si>
    <t>KG20</t>
  </si>
  <si>
    <t>KG26</t>
  </si>
  <si>
    <t>KG36</t>
  </si>
  <si>
    <t>KG41</t>
  </si>
  <si>
    <t>KG42</t>
  </si>
  <si>
    <t>KG43</t>
  </si>
  <si>
    <t>KG44</t>
  </si>
  <si>
    <t>KG50</t>
  </si>
  <si>
    <t>KG6.1</t>
  </si>
  <si>
    <t>KG71</t>
  </si>
  <si>
    <t>KG9</t>
  </si>
  <si>
    <t>PEM241.1</t>
  </si>
  <si>
    <t>PEM241.2</t>
  </si>
  <si>
    <t>PEM241.3</t>
  </si>
  <si>
    <t>PEM241.4</t>
  </si>
  <si>
    <t>PEM241.5</t>
  </si>
  <si>
    <t>PEM241.6</t>
  </si>
  <si>
    <t>PEM241.7</t>
  </si>
  <si>
    <t>PEM241.8</t>
  </si>
  <si>
    <t>PEM241.9</t>
  </si>
  <si>
    <t>PEM242.160</t>
  </si>
  <si>
    <t>PEM242.200</t>
  </si>
  <si>
    <t>PEM242.25</t>
  </si>
  <si>
    <t>PEM242.40</t>
  </si>
  <si>
    <t>PEM242.400</t>
  </si>
  <si>
    <t>PEM242.63</t>
  </si>
  <si>
    <t>PEM242.80</t>
  </si>
  <si>
    <t>PER14.1</t>
  </si>
  <si>
    <t>PER15</t>
  </si>
  <si>
    <t>PER26.100</t>
  </si>
  <si>
    <t>PER26.150</t>
  </si>
  <si>
    <t>PER26.200</t>
  </si>
  <si>
    <t>PER26.375</t>
  </si>
  <si>
    <t>PER26.380</t>
  </si>
  <si>
    <t>PER26.530</t>
  </si>
  <si>
    <t>PSS242</t>
  </si>
  <si>
    <t>PSS309</t>
  </si>
  <si>
    <t>PSS310</t>
  </si>
  <si>
    <t>PSS396</t>
  </si>
  <si>
    <t>PSS396.1</t>
  </si>
  <si>
    <t>PSS431</t>
  </si>
  <si>
    <t>PSS463</t>
  </si>
  <si>
    <t>PSS465</t>
  </si>
  <si>
    <t>PSS715</t>
  </si>
  <si>
    <t>PSS85</t>
  </si>
  <si>
    <t>PSS85.5</t>
  </si>
  <si>
    <t>SDI10.2</t>
  </si>
  <si>
    <t>SDI20.2</t>
  </si>
  <si>
    <t>SDI20.3</t>
  </si>
  <si>
    <t>SDI27</t>
  </si>
  <si>
    <t>SDI4.5</t>
  </si>
  <si>
    <t>SDI70.24</t>
  </si>
  <si>
    <t>SDI70.72</t>
  </si>
  <si>
    <t>SDI90.284</t>
  </si>
  <si>
    <t>SDI90.288</t>
  </si>
  <si>
    <t>SH158</t>
  </si>
  <si>
    <t>SH193</t>
  </si>
  <si>
    <t>SH193.453</t>
  </si>
  <si>
    <t>SH193.454</t>
  </si>
  <si>
    <t>SH211</t>
  </si>
  <si>
    <t>SH45</t>
  </si>
  <si>
    <t>SH49</t>
  </si>
  <si>
    <t>SH517</t>
  </si>
  <si>
    <t>SH536</t>
  </si>
  <si>
    <t>SL30.1</t>
  </si>
  <si>
    <t>SM2.25</t>
  </si>
  <si>
    <t>SO115.5073</t>
  </si>
  <si>
    <t>SO115.5085</t>
  </si>
  <si>
    <t>SO115.9573</t>
  </si>
  <si>
    <t>SO115.9585</t>
  </si>
  <si>
    <t>SO117.50951</t>
  </si>
  <si>
    <t>SO220</t>
  </si>
  <si>
    <t>SO241.1</t>
  </si>
  <si>
    <t>SO241.2</t>
  </si>
  <si>
    <t>SO275S</t>
  </si>
  <si>
    <t>SO278</t>
  </si>
  <si>
    <t>SO279</t>
  </si>
  <si>
    <t>SO42.1</t>
  </si>
  <si>
    <t>SO76</t>
  </si>
  <si>
    <t>SOT24.10</t>
  </si>
  <si>
    <t>SOT24.20</t>
  </si>
  <si>
    <t>SOT91.1</t>
  </si>
  <si>
    <t>SOT93.1</t>
  </si>
  <si>
    <t>SOT93.2</t>
  </si>
  <si>
    <t>SOT93.3</t>
  </si>
  <si>
    <t>SP15</t>
  </si>
  <si>
    <t>SP16</t>
  </si>
  <si>
    <t>SP19</t>
  </si>
  <si>
    <t>SP43.1</t>
  </si>
  <si>
    <t>SP48.1</t>
  </si>
  <si>
    <t>ST112.3</t>
  </si>
  <si>
    <t>ST168</t>
  </si>
  <si>
    <t>ST168.2</t>
  </si>
  <si>
    <t>ST206.3</t>
  </si>
  <si>
    <t>ST206.4</t>
  </si>
  <si>
    <t>ST72.5</t>
  </si>
  <si>
    <t>ST97.1</t>
  </si>
  <si>
    <t>ST97.2</t>
  </si>
  <si>
    <t>SP48.2</t>
  </si>
  <si>
    <t>SP48.3</t>
  </si>
  <si>
    <t>SVV10.10</t>
  </si>
  <si>
    <t>SVV10.16</t>
  </si>
  <si>
    <t>SVV10.20</t>
  </si>
  <si>
    <t>SVV10.25</t>
  </si>
  <si>
    <t>SVV10.35</t>
  </si>
  <si>
    <t>SVV10.50</t>
  </si>
  <si>
    <t>SVV10.63</t>
  </si>
  <si>
    <t>Ед. измер.</t>
  </si>
  <si>
    <t>к-т</t>
  </si>
  <si>
    <t>SDI46.510</t>
  </si>
  <si>
    <t>SDI46.7</t>
  </si>
  <si>
    <t>CIL66</t>
  </si>
  <si>
    <t>CIL67</t>
  </si>
  <si>
    <t>CIL68</t>
  </si>
  <si>
    <t>SO118.1201S</t>
  </si>
  <si>
    <t>Дата</t>
  </si>
  <si>
    <t>Код товара</t>
  </si>
  <si>
    <t>Действие</t>
  </si>
  <si>
    <t>Замечания</t>
  </si>
  <si>
    <t>SDI46.710</t>
  </si>
  <si>
    <t>SN2.2</t>
  </si>
  <si>
    <t>SE12.1</t>
  </si>
  <si>
    <t>SO34.250</t>
  </si>
  <si>
    <t>SO260.2</t>
  </si>
  <si>
    <t>SO260.1</t>
  </si>
  <si>
    <t>Цена без НДС</t>
  </si>
  <si>
    <t>Старая база c НДС</t>
  </si>
  <si>
    <t>Новая база c НДС</t>
  </si>
  <si>
    <t>ST155.11</t>
  </si>
  <si>
    <t>ST155.14</t>
  </si>
  <si>
    <t>SDI27.1</t>
  </si>
  <si>
    <t>SO130.02</t>
  </si>
  <si>
    <t>SH144</t>
  </si>
  <si>
    <t>PEM242.100</t>
  </si>
  <si>
    <t>SO234S</t>
  </si>
  <si>
    <t>SDI46.535</t>
  </si>
  <si>
    <t>SDI90.350</t>
  </si>
  <si>
    <t>ST155.8</t>
  </si>
  <si>
    <t>SLJ1.27</t>
  </si>
  <si>
    <t>SLJ2.27</t>
  </si>
  <si>
    <t>Прайс-лист UN_OHL</t>
  </si>
  <si>
    <t>SO118.1202S</t>
  </si>
  <si>
    <t>KE10.506</t>
  </si>
  <si>
    <t>SH195</t>
  </si>
  <si>
    <t>PEM242.50</t>
  </si>
  <si>
    <t>SAL2.272</t>
  </si>
  <si>
    <t>SO117.50952S</t>
  </si>
  <si>
    <t>CHLK25</t>
  </si>
  <si>
    <t>SLJ3.47</t>
  </si>
  <si>
    <t>SJK0C</t>
  </si>
  <si>
    <t>SJK1C</t>
  </si>
  <si>
    <t>SJK2C</t>
  </si>
  <si>
    <t>SJK3C</t>
  </si>
  <si>
    <t>SJK4C</t>
  </si>
  <si>
    <t>ST214</t>
  </si>
  <si>
    <t>ST204</t>
  </si>
  <si>
    <t>ST204.10</t>
  </si>
  <si>
    <t>ST204.2040-0220</t>
  </si>
  <si>
    <t>ST204.2060-0010</t>
  </si>
  <si>
    <t>ST204.2060-0030</t>
  </si>
  <si>
    <t>ST204.3060-0021</t>
  </si>
  <si>
    <t>SVV3</t>
  </si>
  <si>
    <t>SVV3.2</t>
  </si>
  <si>
    <t>ST156</t>
  </si>
  <si>
    <t>PEM242.250</t>
  </si>
  <si>
    <t>SH212</t>
  </si>
  <si>
    <t>ST157</t>
  </si>
  <si>
    <t>ST53</t>
  </si>
  <si>
    <t>ST55</t>
  </si>
  <si>
    <t>CT103.106-50</t>
  </si>
  <si>
    <t>SLIW50</t>
  </si>
  <si>
    <t>SLIW54</t>
  </si>
  <si>
    <t>SLIW57</t>
  </si>
  <si>
    <t>SDI25</t>
  </si>
  <si>
    <t>SH511</t>
  </si>
  <si>
    <t>ST171</t>
  </si>
  <si>
    <t>SEW20</t>
  </si>
  <si>
    <t>SEW20.1</t>
  </si>
  <si>
    <t>SEW20.2</t>
  </si>
  <si>
    <t>SEW20.3</t>
  </si>
  <si>
    <t>SEW21</t>
  </si>
  <si>
    <t>SEW21.2</t>
  </si>
  <si>
    <t>SLW25.2</t>
  </si>
  <si>
    <t>SLW25.22</t>
  </si>
  <si>
    <t>SLW36</t>
  </si>
  <si>
    <t>SO181.6</t>
  </si>
  <si>
    <t>SO255</t>
  </si>
  <si>
    <t>SO256</t>
  </si>
  <si>
    <t>SMJ1.27</t>
  </si>
  <si>
    <t>SMJ2.47</t>
  </si>
  <si>
    <t>SML1.17</t>
  </si>
  <si>
    <t>SML2.27</t>
  </si>
  <si>
    <t>SML2.272</t>
  </si>
  <si>
    <t>PK553</t>
  </si>
  <si>
    <t>CT166</t>
  </si>
  <si>
    <t>CT196.16</t>
  </si>
  <si>
    <t>CT196.161</t>
  </si>
  <si>
    <t>CT47</t>
  </si>
  <si>
    <t>ST188.1</t>
  </si>
  <si>
    <t>ST188.2</t>
  </si>
  <si>
    <t>ST29</t>
  </si>
  <si>
    <t>ST29.13</t>
  </si>
  <si>
    <t>ST29.17</t>
  </si>
  <si>
    <t>ST29.19</t>
  </si>
  <si>
    <t>ST29.22</t>
  </si>
  <si>
    <t>PK555</t>
  </si>
  <si>
    <t>SOT24.315</t>
  </si>
  <si>
    <t>ST196.HOO3V3D</t>
  </si>
  <si>
    <t>PPS226</t>
  </si>
  <si>
    <t>Изменения в 2012</t>
  </si>
  <si>
    <t>SAL1.272</t>
  </si>
  <si>
    <t>PPS226.240</t>
  </si>
  <si>
    <t>SEW21.3</t>
  </si>
  <si>
    <t>SO255.2</t>
  </si>
  <si>
    <t>перенесено в прайс-лист UG (муфты)</t>
  </si>
  <si>
    <t>SLIW58</t>
  </si>
  <si>
    <t>SDI27.2</t>
  </si>
  <si>
    <t>-</t>
  </si>
  <si>
    <t>SEW21.1</t>
  </si>
  <si>
    <t>удалено из прайса</t>
  </si>
  <si>
    <t>ST214.1</t>
  </si>
  <si>
    <t>добавлено в прайс</t>
  </si>
  <si>
    <t>SP62.3</t>
  </si>
  <si>
    <t>SP63.3</t>
  </si>
  <si>
    <t>CIL69</t>
  </si>
  <si>
    <t>SO80.235S</t>
  </si>
  <si>
    <t>SO80S</t>
  </si>
  <si>
    <t>снято с производства, замена на SO80.235S</t>
  </si>
  <si>
    <t>снято с производства, замена на SO80S</t>
  </si>
  <si>
    <t>SLJ4.47</t>
  </si>
  <si>
    <t>SH188.1R</t>
  </si>
  <si>
    <t>SH188.2R</t>
  </si>
  <si>
    <t>SH188.3R</t>
  </si>
  <si>
    <t>SH151.1R</t>
  </si>
  <si>
    <t>SH600.1</t>
  </si>
  <si>
    <t>SH693</t>
  </si>
  <si>
    <t>SO216.99</t>
  </si>
  <si>
    <t>ST148.1</t>
  </si>
  <si>
    <t>SO256.2</t>
  </si>
  <si>
    <t>SDI20.469</t>
  </si>
  <si>
    <t>SLIW52</t>
  </si>
  <si>
    <t>SP43.3</t>
  </si>
  <si>
    <t>SLIW56</t>
  </si>
  <si>
    <t>SO276S</t>
  </si>
  <si>
    <t>SH248.1R</t>
  </si>
  <si>
    <t>SH253.1R</t>
  </si>
  <si>
    <t>PPS347</t>
  </si>
  <si>
    <t>PSS830</t>
  </si>
  <si>
    <t>COL33</t>
  </si>
  <si>
    <t>SDI84.1M24</t>
  </si>
  <si>
    <t>SO216.241</t>
  </si>
  <si>
    <t>SH600.9</t>
  </si>
  <si>
    <t>SLIW65</t>
  </si>
  <si>
    <t>SLIW65S</t>
  </si>
  <si>
    <t>PLP120</t>
  </si>
  <si>
    <t>PLP130</t>
  </si>
  <si>
    <t>PLP125</t>
  </si>
  <si>
    <t>PPS346</t>
  </si>
  <si>
    <t>SO155.1</t>
  </si>
  <si>
    <t>PLP200</t>
  </si>
  <si>
    <t>PEK68</t>
  </si>
  <si>
    <t>NO72</t>
  </si>
  <si>
    <t>PLP180</t>
  </si>
  <si>
    <t>SAL3.272</t>
  </si>
  <si>
    <t>SAL4.272</t>
  </si>
  <si>
    <t>SDI83.1M20</t>
  </si>
  <si>
    <t>SLIW66</t>
  </si>
  <si>
    <t>SLIW67</t>
  </si>
  <si>
    <t>SJ9.16</t>
  </si>
  <si>
    <t>SJ9.25</t>
  </si>
  <si>
    <t>SJ9.35</t>
  </si>
  <si>
    <t>SJ9.50</t>
  </si>
  <si>
    <t>SJ9.70</t>
  </si>
  <si>
    <t>SJ9.95</t>
  </si>
  <si>
    <t>SJ9.120</t>
  </si>
  <si>
    <t>SJ9.150</t>
  </si>
  <si>
    <t>новая позиция</t>
  </si>
  <si>
    <t>SH71</t>
  </si>
  <si>
    <t>SEW20.7</t>
  </si>
  <si>
    <t>SH72</t>
  </si>
  <si>
    <t>SH75</t>
  </si>
  <si>
    <t>SH77</t>
  </si>
  <si>
    <t>SO86</t>
  </si>
  <si>
    <t>PK143.12</t>
  </si>
  <si>
    <t>PK143.24</t>
  </si>
  <si>
    <t>CIL65</t>
  </si>
  <si>
    <t>снятие с производства</t>
  </si>
  <si>
    <t>SE45.275-15</t>
  </si>
  <si>
    <t>SE45.440-15</t>
  </si>
  <si>
    <t>SE45.690-15</t>
  </si>
  <si>
    <t>SE46.275-15</t>
  </si>
  <si>
    <t>SE46.440-15</t>
  </si>
  <si>
    <t>SE46.690-15</t>
  </si>
  <si>
    <t>CIL64</t>
  </si>
  <si>
    <t>CIL63</t>
  </si>
  <si>
    <t>CIL71</t>
  </si>
  <si>
    <t>CIL72</t>
  </si>
  <si>
    <t>ST202</t>
  </si>
  <si>
    <t>SO216.62</t>
  </si>
  <si>
    <t>CIL106</t>
  </si>
  <si>
    <t>CIL107</t>
  </si>
  <si>
    <t>CIL108</t>
  </si>
  <si>
    <t>ST202.54</t>
  </si>
  <si>
    <t>Старая цена c НДС</t>
  </si>
  <si>
    <t>Новая цена c НДС</t>
  </si>
  <si>
    <t>SEW20.4</t>
  </si>
  <si>
    <t>CT45.12</t>
  </si>
  <si>
    <t>CT8.25</t>
  </si>
  <si>
    <t>CT202.1</t>
  </si>
  <si>
    <t>CT202.2</t>
  </si>
  <si>
    <t>CT202.3</t>
  </si>
  <si>
    <t>CT202.5</t>
  </si>
  <si>
    <t>CT202.6</t>
  </si>
  <si>
    <t>CT202.7</t>
  </si>
  <si>
    <t>SDI90.150R</t>
  </si>
  <si>
    <t>изменение цены</t>
  </si>
  <si>
    <t>SV15.12</t>
  </si>
  <si>
    <t>заменен на LUG6-50/8LVTIN</t>
  </si>
  <si>
    <t>заменен на LUG6-50/12LVTIN</t>
  </si>
  <si>
    <t>заменен на LUG50-95/12LVTIN</t>
  </si>
  <si>
    <t>заменен на LUG50-95/10LVTIN</t>
  </si>
  <si>
    <t>заменен на LUG95-185/12LVTIN</t>
  </si>
  <si>
    <t>заменен на LUG95-185/16LVTIN</t>
  </si>
  <si>
    <t>LUG6-50/8LVTIN</t>
  </si>
  <si>
    <t>LUG6-50/12LVTIN</t>
  </si>
  <si>
    <t>LUG50-95/10LVTIN</t>
  </si>
  <si>
    <t>LUG95-185/12LVTIN</t>
  </si>
  <si>
    <t>LUG95-185/16LVTIN</t>
  </si>
  <si>
    <t>LUG50-95/14LVTIN</t>
  </si>
  <si>
    <t>SO258.01</t>
  </si>
  <si>
    <t>SO255.3</t>
  </si>
  <si>
    <t>SO256.3</t>
  </si>
  <si>
    <t>PSS699</t>
  </si>
  <si>
    <t>HE-S09SGA</t>
  </si>
  <si>
    <t>HE-09S3D2</t>
  </si>
  <si>
    <t>HE-S15SGA</t>
  </si>
  <si>
    <t>HE-15S3D2</t>
  </si>
  <si>
    <t>HE-S24SGA</t>
  </si>
  <si>
    <t>HE-S42SGA</t>
  </si>
  <si>
    <t>Кратность отгрузки, ед.</t>
  </si>
  <si>
    <t>ОПН 20 кВ (10kA Uнр=20кВ)</t>
  </si>
  <si>
    <t>ОПН 35 кВ (10кА Uнр=35кВ)</t>
  </si>
  <si>
    <t>Зажим оттяжки для 25 мм² стального троса, длина 300 мм</t>
  </si>
  <si>
    <t>Замок для оттяжек для 25 мм² стального троса</t>
  </si>
  <si>
    <t>Зажим автоматический соединительный Fe 25 мм², ø5.5 - 6.9 мм</t>
  </si>
  <si>
    <t>Зажим автоматический соединительный Fe 52 мм², ø8.3 -10.0 мм</t>
  </si>
  <si>
    <t>Зажим автоматический соединительный Fe 68 мм², ø10.0 - 11.6 мм</t>
  </si>
  <si>
    <t>Зажим автоматический соединительный Fe 89 мм², ø12.0 - 13.2 мм</t>
  </si>
  <si>
    <t>Виброгаситель спиральный Длина 1540 мм, диаметр  11.5-14.5 мм</t>
  </si>
  <si>
    <t>Виброгаситель спиральный Длина 1710 мм, диаметр 14.3-19.5 мм</t>
  </si>
  <si>
    <t>Зажим анкерный автоматический Fe, диам. 5.5-6.9 мм²</t>
  </si>
  <si>
    <t>Зажим анкерный автоматический Fe, диам. 6.9-8.0 мм²</t>
  </si>
  <si>
    <t>Зажим анкерный автоматический Fe, диам. 8.3-10.0 мм²</t>
  </si>
  <si>
    <t>Зажим анкерный автоматический Fe 9.96-11.56 мм, Fe 68 мм²</t>
  </si>
  <si>
    <t>Лента бандажная стальная 19 мм x 0,75 мм x 25 м</t>
  </si>
  <si>
    <t>Индикатор последовательности фаз 400 В</t>
  </si>
  <si>
    <t>Зажим монтажный (лягушка) ø 13.46-18.80 мм</t>
  </si>
  <si>
    <t>Зажим монтажный (лягушка) ø 7.87-13.46 мм</t>
  </si>
  <si>
    <t>Чулок монтажный 20-30 мм, металлический</t>
  </si>
  <si>
    <t>Чулок монтажный 30-40 мм, металлический</t>
  </si>
  <si>
    <t>Чулок монтажный 40-50 мм, металлический</t>
  </si>
  <si>
    <t xml:space="preserve">Вертлюг </t>
  </si>
  <si>
    <t>Зажим монтажный (лягушка) ø 4-20 мм</t>
  </si>
  <si>
    <t>Зажим монтажный (лягушка) ø 3-8 мм, 6-35 мм²</t>
  </si>
  <si>
    <t>Зажим монтажный (лягушка) ø 5-10 мм, 16-70 мм²</t>
  </si>
  <si>
    <t>Пресс ручной гидравлический номинальное усилие 50 кН</t>
  </si>
  <si>
    <t>Ключ трещоточный двусторонний, 13 мм / 17 мм</t>
  </si>
  <si>
    <t>Нож для снятия оболочки для оболочки до 4 мм, ø 8-28 мм</t>
  </si>
  <si>
    <t xml:space="preserve">Сменные лезвия для ножа CT196.16 </t>
  </si>
  <si>
    <t xml:space="preserve">Кейс пластиковый для устройства закорачивания </t>
  </si>
  <si>
    <t>Проводник для устройства закорачивания + электрод Cu 16 mm², L=10 м на катушке</t>
  </si>
  <si>
    <t>Проводник для устройства закорачивания Cu 16 mm², L=10 м, струбцина / байонетный разъем</t>
  </si>
  <si>
    <t>Устройство для закорачивания на 5 разъемов, в кейсе</t>
  </si>
  <si>
    <t>Устройство для закорачивания на 6 разъемов, в кейсе</t>
  </si>
  <si>
    <t>Устройство для закорачивания на 7 разъемов, в кейсе</t>
  </si>
  <si>
    <t>Машинка для затяжки бандажей Для бандажной ленты COT37</t>
  </si>
  <si>
    <t xml:space="preserve">Ножницы для резки стальной ленты </t>
  </si>
  <si>
    <t>Штанга универсальная изолирующая 7,4 м</t>
  </si>
  <si>
    <t>Клеммник Al 4x10-35 мм² / Cu 1.5-25 мм²</t>
  </si>
  <si>
    <t>Клеммник Al 6x10-35 мм² / Cu 1.5-25 мм²</t>
  </si>
  <si>
    <t>Клеммник Al 4x10-50 мм² / Cu 2.5-35 мм²</t>
  </si>
  <si>
    <t>Клеммник Al 6x10-50 мм² / Cu 2.5-35 мм²</t>
  </si>
  <si>
    <t>Зажим шинный Al 16-120 мм², макс. толщина шины 10 мм</t>
  </si>
  <si>
    <t>Наконечник кабельный Al 2x35-120 мм²</t>
  </si>
  <si>
    <t>Зажим шинный Al 2x50-240 мм²</t>
  </si>
  <si>
    <t>Зажим шинный Cu 16-185 мм²</t>
  </si>
  <si>
    <t>Зажим шинный Al 120-300 мм²</t>
  </si>
  <si>
    <t>Зажим шинный Al 50-240 / Cu 10-95 мм²</t>
  </si>
  <si>
    <t>Зажим шинный Al 16-120 мм²</t>
  </si>
  <si>
    <t>Зажим шинный Al 16-70 / Cu 4-25 мм²</t>
  </si>
  <si>
    <t>Зажим шинный Al 16-120 мм² / Cu 6-35 мм²</t>
  </si>
  <si>
    <t>Зажим шинный Al/Cu 16-95 мм²</t>
  </si>
  <si>
    <t>Зажим шинный Al 16-70 мм² шина макс 10 мм</t>
  </si>
  <si>
    <t>Зажим шинный Al 2x16-70 мм²</t>
  </si>
  <si>
    <t>Кабельный наконечник с болтами со срывными головками Al 6-50, Cu 6-35 мм² ø 12,5 мм</t>
  </si>
  <si>
    <t>Кабельный наконечник с болтами со срывными головками Al 50-95, Cu 50-70 мм² ø 10,5 мм</t>
  </si>
  <si>
    <t>Кабельный наконечник с болтами со срывными головками Al 50-95, Cu 50-70 мм² ø 14 мм</t>
  </si>
  <si>
    <t>Кабельный наконечник с болтами со срывными головками Al 95-185, Cu 95-150 мм² ø 12,5 мм</t>
  </si>
  <si>
    <t>Кабельный наконечник с болтами со срывными головками Al 95-185, Cu 95-150 мм² ø 16,5 мм</t>
  </si>
  <si>
    <t>Гайка крюкообразная  M20</t>
  </si>
  <si>
    <t>Гайка крюкообразная  M16</t>
  </si>
  <si>
    <t>Крюк M20, наружный угол</t>
  </si>
  <si>
    <t>Крюк M16, наружный угол</t>
  </si>
  <si>
    <t>Монтажный скос 2x160 A</t>
  </si>
  <si>
    <t>Рейка монтажная 160 A или 400 A</t>
  </si>
  <si>
    <t>Пластина 6x60, L=1200</t>
  </si>
  <si>
    <t>Планка для крепления табличек 250x30x3 мм</t>
  </si>
  <si>
    <t>Табличка номера фидера No. 1, 65x60x1.5 мм</t>
  </si>
  <si>
    <t>Табличка номера фидера No. 2, 65x60x1.5 мм</t>
  </si>
  <si>
    <t>Табличка номера фидера No. 3, 65x60x1.5 мм</t>
  </si>
  <si>
    <t>Табличка номера фидера No. 5, 65x60x1.5 мм</t>
  </si>
  <si>
    <t>Табличка номера фидера No. 6, 65x60x1.5 мм</t>
  </si>
  <si>
    <t>Табличка номера фидера No. 7, 65x60x1.5 мм</t>
  </si>
  <si>
    <t>Табличка номера фидера No. 8, 65x60x1.5 мм</t>
  </si>
  <si>
    <t>Табличка номера фидера No. 9, 65x60x1.5 мм</t>
  </si>
  <si>
    <t>Табличка номинального тока 100 A, 145x60x1.5 мм</t>
  </si>
  <si>
    <t>Табличка номинального тока 160 A, 145x60x1.5 мм</t>
  </si>
  <si>
    <t>Табличка номинального тока 200 A, 145x60x1.5 мм</t>
  </si>
  <si>
    <t>Табличка номинального тока 25 A, 145x60x1.5 мм</t>
  </si>
  <si>
    <t>Табличка номинального тока 250 A, 145x60x1.5 мм</t>
  </si>
  <si>
    <t>Табличка номинального тока 40 A, 145x60x1.5 мм</t>
  </si>
  <si>
    <t>Табличка номинального тока 400 A, 145x60x1.5 мм</t>
  </si>
  <si>
    <t>Табличка номинального тока 50 A, 145x60x1.5 мм</t>
  </si>
  <si>
    <t>Табличка номинального тока 63 A, 145x60x1.5 мм</t>
  </si>
  <si>
    <t>Табличка номинального тока 80 A, 145x60x1.5 мм</t>
  </si>
  <si>
    <t>Колпачок концевой 4-50 мм²</t>
  </si>
  <si>
    <t>Колпачок концевой 25-150 мм²</t>
  </si>
  <si>
    <t>Колпачок концевой 10-25 мм²</t>
  </si>
  <si>
    <t>Колпачок концевой 25-95 мм²</t>
  </si>
  <si>
    <t>Вязка анкерная спиральная для кабеля EXCEL</t>
  </si>
  <si>
    <t>Вязка анкерная спиральная для кабеля FXCEL</t>
  </si>
  <si>
    <t>Вязка анкерная спиральная для кабелей EXCEL/FXCEL</t>
  </si>
  <si>
    <t>Вязка анкерная спиральная для кабеля AXCES</t>
  </si>
  <si>
    <t>Шина медная Отверстие 14 мм, размер 150 мм²</t>
  </si>
  <si>
    <t>Шина медная Отверстие  22 мм, размер 250 мм²</t>
  </si>
  <si>
    <t>Шина медная Отверстие 14 и 22 мм, размер 250 мм²</t>
  </si>
  <si>
    <t>Шина медная Отверстие 22 мм, размер 400 мм²</t>
  </si>
  <si>
    <t>Кронштейн с рогом Для горизонтальной траверсы</t>
  </si>
  <si>
    <t>Шина Cu 250 мм²</t>
  </si>
  <si>
    <t>Шина 14 и 22 мм, размер 250 мм²</t>
  </si>
  <si>
    <t>Гильза Al/Cu 25-95 мм², луженая</t>
  </si>
  <si>
    <t>Скоба Г-образная</t>
  </si>
  <si>
    <t>Скоба П-образная</t>
  </si>
  <si>
    <t>Искровой промежуток Для натяжных изоляторов</t>
  </si>
  <si>
    <t>Искровой промежуток Для линейных опорных изоляторов</t>
  </si>
  <si>
    <t>Искровой промежуток Для штыревых изоляторов</t>
  </si>
  <si>
    <t>Искровой промежуток с Г-образным рогом</t>
  </si>
  <si>
    <t>Изолятор штыревой фарфоровый 24 кВ (SH24 SFS5004)</t>
  </si>
  <si>
    <t>Изолятор штыревой фарфоровый 24 кВ, с втулкой для раскатки</t>
  </si>
  <si>
    <t>Изолятор оттяжки композитный 72 кВ, 35 кН</t>
  </si>
  <si>
    <t>Изолятор опорный композитный 24 кВ, M20x140</t>
  </si>
  <si>
    <t>Изолятор опорный композитный 35 кВ, M24x140</t>
  </si>
  <si>
    <t>Изолятор натяжной композитный 10 кВ, 70 кН, проушина-проушина</t>
  </si>
  <si>
    <t>Изолятор натяжной композитный 20 кВ, 70 кН, проушина-проушина</t>
  </si>
  <si>
    <t>Изолятор натяжной композитный 20 кВ, 70 кН, гнездо-проушина</t>
  </si>
  <si>
    <t>Изолятор натяжной композитный 20 кВ, 70 кН, проушина-двухлапчатая проушина</t>
  </si>
  <si>
    <t>Зажим соединительный плашечный Cu 16-70 мм² и 10-50 мм²</t>
  </si>
  <si>
    <t>Комплект зажима для заземления Fe или Al 16-120 мм² и Cu 6-35 мм</t>
  </si>
  <si>
    <t>Штепсельный разъем для подключения переносного заземления</t>
  </si>
  <si>
    <t>Устройство для закорачивания для SE40</t>
  </si>
  <si>
    <t>ОПН с прокалывающим зажимом 275 В, 15 кА</t>
  </si>
  <si>
    <t>ОПН с прокалывающим зажимом 440 В, 15 кА</t>
  </si>
  <si>
    <t>ОПН с прокалывающим зажимом 690 В, 15 кА</t>
  </si>
  <si>
    <t>Защитная приставка для опоры Диам. опоры. 170-210 мм, L = 1500 мм</t>
  </si>
  <si>
    <t>Маркер оттяжек для 25 - 67мм² троса, длина 210мм</t>
  </si>
  <si>
    <t>Траверса одноцепная промежуточная 20 кВ, A=400, M24</t>
  </si>
  <si>
    <t>Траверса одноцепная промежуточная 20 кВ, A=450, M20</t>
  </si>
  <si>
    <t>Траверса одноцепная промежуточная 20 кВ, A=450, для жб опоры</t>
  </si>
  <si>
    <t>Траверса одноцепная концевая 20 кВ, A=450</t>
  </si>
  <si>
    <t>Траверса одноцепная концевая 20 кВ, A=450, на 2 стойки</t>
  </si>
  <si>
    <t>Крепление подкоса стойка до 170 мм / подкос до 170 мм</t>
  </si>
  <si>
    <t>Крепление подкоса стойка до 200 мм / подкос до 170 мм</t>
  </si>
  <si>
    <t>Траверса двухцепная концевая 20 кВ, A=450, на 2 стойки</t>
  </si>
  <si>
    <t>Траверса двухцепная концевая 20 кВ, 580/680, на 2 стойки</t>
  </si>
  <si>
    <t>Траверса двухцепная анкерная 20 кВ, A=450, на 2 стойки</t>
  </si>
  <si>
    <t>Траверса двухцепная промежуточная 20 кВ, A=800, H=750</t>
  </si>
  <si>
    <t>Траверса двухцепная промежуточная 20 кВ, H=550, на 2 стойки</t>
  </si>
  <si>
    <t>Траверса двухцепная анкерная 20 кВ, A=900</t>
  </si>
  <si>
    <t>Крепление стойки для слабого грунта max ø260 мм</t>
  </si>
  <si>
    <t>Крепление стойки для слабого грунта max ø325 мм</t>
  </si>
  <si>
    <t>Скоба оттяжки для 25-68 мм² троса</t>
  </si>
  <si>
    <t>Траверса одноцепная анкерная 20 кВ, A=450, для жб стоек</t>
  </si>
  <si>
    <t>Траверса одноцепная угловая 20 кВ, для жб стоек</t>
  </si>
  <si>
    <t>Траверса одноцепная концевая 20 кВ, для жб стоек</t>
  </si>
  <si>
    <t>Гирлянда стекл. натяжных изоляторов 10-20 кВ, 40 кН, проушина/проушина</t>
  </si>
  <si>
    <t>Гирлянда стекл. натяжных изоляторов 35 кВ (I-II СЗ), 40 кН, проушина/проушина</t>
  </si>
  <si>
    <t>Гирлянда стекл. натяжных изоляторов 35 кВ (II-IV СЗ), 40 кН, проушина/проушина</t>
  </si>
  <si>
    <t>Звено промежуточное d1=16, d2=16, 21 мм</t>
  </si>
  <si>
    <t>Ремонтный крепеж Диам. опоры 210-260 мм, L = 1500 мм</t>
  </si>
  <si>
    <t>Ремонтный крепеж Диам. опоры 260-300 мм, L = 1500 мм</t>
  </si>
  <si>
    <t xml:space="preserve">Кронштейн для ОПН </t>
  </si>
  <si>
    <t>Ригель для крепления на скальном грунте высота 1345 мм</t>
  </si>
  <si>
    <t>Ригель для крепления на скальном грунте высота 1600 мм</t>
  </si>
  <si>
    <t>Маркер оттяжек для 25 мм² стального троса, длина 210 мм</t>
  </si>
  <si>
    <t>Траверса одноцепная промежуточная 36 кВ, 1070/1270, 1-стойка</t>
  </si>
  <si>
    <t>Траверса одноцепная промежуточная 36 кВ, 1270/1070, 2-стойки</t>
  </si>
  <si>
    <t>Траверса одноцепная концевая 36 кВ, A=600</t>
  </si>
  <si>
    <t>Траверса одноцепная анкерная 36 кВ, A=600</t>
  </si>
  <si>
    <t>Скоба оттяжки для 25 мм² троса</t>
  </si>
  <si>
    <t>Маркер оттяжек Для 25-185 мм² троса, Длина 210 мм</t>
  </si>
  <si>
    <t>Зажим оттяжки 25-68 мм²</t>
  </si>
  <si>
    <t>Трос стальной 7x3.08 мм (52 мм²)</t>
  </si>
  <si>
    <t>Зажим оттяжки Для 52-68 мм² троса</t>
  </si>
  <si>
    <t>Кронштейн для ОПН и кабеля Для кабелей ø40-100 мм</t>
  </si>
  <si>
    <t>Кронштейн для ОПН A=450</t>
  </si>
  <si>
    <t>Комплект защиты от крупных птиц макс. 100x100 мм, насестного типа</t>
  </si>
  <si>
    <t>Балка анкерной опоры 20 кВ, A=950, B=1015, 24.0 кг</t>
  </si>
  <si>
    <t>Анкер троса оттяжки для скального грунта L=210 мм, ø22 мм</t>
  </si>
  <si>
    <t>Анкер деревянной стойки для скального грунта L= 610 мм</t>
  </si>
  <si>
    <t>Ригель для крепления на скальном грунте H=1345 мм</t>
  </si>
  <si>
    <t>Ригель для крепления на скальном грунте H=1600 мм</t>
  </si>
  <si>
    <t>Анкер для скального грунта М20</t>
  </si>
  <si>
    <t>Комплект отяжки с замком SH517, L=18 м</t>
  </si>
  <si>
    <t>Комплект оттяжки с замком CHLK25, L=16,5 м</t>
  </si>
  <si>
    <t>Комплект оттяжки с мет. пластиной в верхней части, L=16,5 м</t>
  </si>
  <si>
    <t>Комплект оттяжки с замком CHLK25, L=11 м</t>
  </si>
  <si>
    <t>Комплект оттяжки с мет. пластиной в верхней части, L=11 м</t>
  </si>
  <si>
    <t>Комплект оттяжки с замком CHLK25, L=13,5 м</t>
  </si>
  <si>
    <t>Комплект оттяжки с мет. пластиной в верхней части, L=13,5 м</t>
  </si>
  <si>
    <t>Комплект оттяжки с замком SH517, L=18 м</t>
  </si>
  <si>
    <t>Зажим соединительный прессуемый 16 мм², синий</t>
  </si>
  <si>
    <t>Зажим соединительный прессуемый 25 мм², оранжевый</t>
  </si>
  <si>
    <t>Зажим соединительный прессуемый 35 мм², красный</t>
  </si>
  <si>
    <t>Зажим соединительный прессуемый 50 мм², желтый</t>
  </si>
  <si>
    <t>Зажим соединительный прессуемый 70 мм², белый</t>
  </si>
  <si>
    <t>Зажим соединительный прессуемый 95 мм², серый</t>
  </si>
  <si>
    <t>Зажим соединительный прессуемый 120 мм², розовый</t>
  </si>
  <si>
    <t>Зажим соединительный прессуемый 150 мм², фиолетовый</t>
  </si>
  <si>
    <t>Муфта соединительная термоусаживаемая 1 кВ Al/Cu 6-25 мм²</t>
  </si>
  <si>
    <t>Муфта соединительная термоусаживаемая 1 кВ Al/Cu 16-50 мм²</t>
  </si>
  <si>
    <t>Муфта соединительная термоусаживаемая 1 кВ Al/Cu 50-95 мм²</t>
  </si>
  <si>
    <t>Муфта соединительная термоусаживаемая 1 кВ Al/Cu 150-300 мм²</t>
  </si>
  <si>
    <t>Зажим соединительный плашечный Al/Cu 50-240/Al 50-185 Cu 50-150мм²</t>
  </si>
  <si>
    <t>Мультизажим плашечный 16-120 мм²</t>
  </si>
  <si>
    <t>Зажим ответвительный оперативный Al 25-150 мм² и Al 25-150 мм²</t>
  </si>
  <si>
    <t>Зажим соединительный плашечный 1 болт М8, Al 6-95 мм² и Al 6-95 мм²</t>
  </si>
  <si>
    <t>Зажим соединительный плашечный 2 болта М8, Al 6-95 мм² и Al 6-95 мм²</t>
  </si>
  <si>
    <t>Зажим соединительный плашечный Al/Cu 6-95 мм² и Al/Cu 6-95 мм²</t>
  </si>
  <si>
    <t>Зажим соединительный плашечный Al 16-150 мм² и Al 16-150 мм²</t>
  </si>
  <si>
    <t>Зажим соединительный плашечный Al 16-120 мм² / Al 16-120 мм²</t>
  </si>
  <si>
    <t>Зажим соединительный плашечный Al 16-120 мм² / Al 16-120 мм², с пружиной</t>
  </si>
  <si>
    <t>Зажим соединительный плашечный Al/Cu 16-120мм² / Al/Cu16-120 мм</t>
  </si>
  <si>
    <t>Зажим плашечный Al 50-240 мм² и Al 50-240 мм²</t>
  </si>
  <si>
    <t>Зажим прокалывающий влагозащищенный AL 16-120 мм² / Al 16-35 мм²</t>
  </si>
  <si>
    <t>Зажим прокалывающий Al 16-120 мм² / Al 16-95 мм²</t>
  </si>
  <si>
    <t>Зажим прокалывающий Al/Cu 10-95 мм² с Al/Cu 1.5-50 мм²</t>
  </si>
  <si>
    <t>Зажим прокалывающий Al/Cu 10-70 мм² с Al/Cu 1.5-50 мм², для соед. СИП с неизолир. проводником</t>
  </si>
  <si>
    <t>Зажим прокалывающий (Al 10-95 мм² или Cu 1.5-70 мм²) с (Al 10-95 мм² или Cu 1.5-70 мм²)</t>
  </si>
  <si>
    <t>Зажим прокалывающий (Al 25-95 мм² или Cu 25-70 мм²) с (Al 2,5-95 мм² или Cu 1.5-70 мм²)</t>
  </si>
  <si>
    <t>Зажим прокалывающий Магистраль Al/Cu 16-150 мм², отпайка Al 16-120 или Cu 16-95 мм²</t>
  </si>
  <si>
    <t>Зажим прокалывающий Al/Cu 10-50 мм² / Al/Cu1.5-10 мм², герметичный</t>
  </si>
  <si>
    <t>Зажим прокалывающий Al/Cu 16-150 мм² / Al/Cu 1.5-16 мм², герметичный</t>
  </si>
  <si>
    <t>Зажим прокалывающий Al/Cu 16-120 мм² / Al/Cu 6-50 мм², герметичный</t>
  </si>
  <si>
    <t>Прокалывающий зажим Al/Cu 25-150 mm² / Al/Cu 6-35 mm², герметичный</t>
  </si>
  <si>
    <t>Зажим прокалывающий Al/Cu 25-150 мм² / Al/Cu 25-95 мм², герметичный</t>
  </si>
  <si>
    <t>Прокалывающий зажим Al/Cu 50-150 мм² / Al/Cu 50-150 мм², герметичный</t>
  </si>
  <si>
    <t>Зажим для многократного подключения Al/Cu 1x2.5-35 мм²</t>
  </si>
  <si>
    <t>Мультизажим прокалывающий 2x6-35 мм²</t>
  </si>
  <si>
    <t>Мультизажим прокалывающий 4x6-35 мм²</t>
  </si>
  <si>
    <t>Соединитель низк.напр.с срыв.гол Al/Cu 6-50 мм²</t>
  </si>
  <si>
    <t>Кабельный соединитель с болтами со срывными головками Al/Cu 35-95 мм²</t>
  </si>
  <si>
    <t>Соединитель низк.напр.с срыв.гол Al/Cu 95-240 мм²</t>
  </si>
  <si>
    <t>Соединитель низк.напр.с срыв.гол Al/Cu 150-300 мм²</t>
  </si>
  <si>
    <t>Зажим прокалывающий 50-150 / 50-150 мм²</t>
  </si>
  <si>
    <t>Зажим прокалывающий 50-150 / 50-150 мм², срывные головки</t>
  </si>
  <si>
    <t>Зажим ответвительный оперативный ВЛЗ 25-185 мм² и Al35-157 мм</t>
  </si>
  <si>
    <t>Зажим ответвительный плашечный Al 10-50 мм² и Cu 1.5-10 мм²</t>
  </si>
  <si>
    <t>Зажим ответвительный плашечный Al 16-95 мм² и Cu 2.5-25 мм²</t>
  </si>
  <si>
    <t>Зажим ответвительный плашечный Al 16-120 мм² и Cu 6-35 мм²</t>
  </si>
  <si>
    <t>Зажим ответвительный плашечный Al 50-240 мм² и 10-95 мм²</t>
  </si>
  <si>
    <t>Зажим прокалывающий AL 16-95 мм² / Cu 6-35 мм²</t>
  </si>
  <si>
    <t>Зажим  для троса AAAC 16-50 мм²</t>
  </si>
  <si>
    <t>Мультискоба ø16-25 мм</t>
  </si>
  <si>
    <t>Зажим анкерный AAAC 95-241 мм², ВЛЗ 95-157 мм²</t>
  </si>
  <si>
    <t>Зажим анкерный 3-4x(50-95) мм², срывные головки</t>
  </si>
  <si>
    <t>Зажим анкерный 4x(50-120) мм², болты со срывными головками</t>
  </si>
  <si>
    <t>Зажим анкерный 4x(50-120) мм²</t>
  </si>
  <si>
    <t>Зажим настенный универсальный 2-4x(16-120) мм²</t>
  </si>
  <si>
    <t>Зажим поддерживающий 2-4x(16-120) мм²</t>
  </si>
  <si>
    <t>Зажим поддерживающий 2-4x(16-120) мм² (с барашком)</t>
  </si>
  <si>
    <t>Звено срывное 15 кН</t>
  </si>
  <si>
    <t>Зажим анкерный АС 25-99  мм², СИП-3 35-150 мм²</t>
  </si>
  <si>
    <t>Зажим поддерживающий для универсального кабеля ø30-70 мм</t>
  </si>
  <si>
    <t>Талреп M16 / 28 кН</t>
  </si>
  <si>
    <t>Зажим анкерный 2x(16-35) мм²</t>
  </si>
  <si>
    <t>Зажим анкерный 4x(16-35) мм²</t>
  </si>
  <si>
    <t>Зажим анкерный 2x(25-50) мм²</t>
  </si>
  <si>
    <t>Зажим поддерживающий с раскаточными роликами 35-150 мм²</t>
  </si>
  <si>
    <t>Зажим поддерживающий для СИП-3 35-150 мм², с роликами</t>
  </si>
  <si>
    <t>Зажим поддерживающий для AAAC 16-95 мм²</t>
  </si>
  <si>
    <t>Вязка спиральная ВЛЗ 62 мм², шейка 73-85 мм</t>
  </si>
  <si>
    <t>Вязка спиральная ВЛЗ 99 мм², шейка 73-85 мм</t>
  </si>
  <si>
    <t>Вязка спиральная ВЛЗ 241 мм², шейка 85 мм</t>
  </si>
  <si>
    <t>Зажим анкерный СИП-4  4x(50-120) мм², болты со срывными головками</t>
  </si>
  <si>
    <t>Зажим поддерживающий 2-4x(6-25) мм²</t>
  </si>
  <si>
    <t>Зажим поддерживающий диам 6-18.5 мм (AAAC 25-201 мм²)</t>
  </si>
  <si>
    <t>Зажим поддерживающий для установки на крюк</t>
  </si>
  <si>
    <t>Зажим поддерживающи диам 6-18.5 мм (AAAC 25-201 мм²)</t>
  </si>
  <si>
    <t>Зажим анкерный СИП-4 2-4x(6-25) мм²</t>
  </si>
  <si>
    <t>Анкерный зажим СИП-2 50-70 мм² (без кронштейна)</t>
  </si>
  <si>
    <t>Анкерный зажим СИП-2 95 мм² (без кронштейна)</t>
  </si>
  <si>
    <t>Анкерный зажим СИП-2 25-35 мм² (без кронштейна)</t>
  </si>
  <si>
    <t>Кронштейн для анкерного зажима</t>
  </si>
  <si>
    <t>Зажим анкерный клинового типа для СИП-3 35-70 мм²</t>
  </si>
  <si>
    <t>Анкерный зажим клинового типа для СИП-3 95-150 мм²</t>
  </si>
  <si>
    <t>Зажим анкерный клинового типа для СИП-3 95-150 мм²</t>
  </si>
  <si>
    <t>Комплект промежуточной подвески СИП-2 25-95 мм²</t>
  </si>
  <si>
    <t>Зажим поддерживающий СИП-2 25-95 мм² (без кронштейна)</t>
  </si>
  <si>
    <t>Кронштейн для поддерживающего зажима</t>
  </si>
  <si>
    <t>Зажим поддерживающий СИП-2 16-95 мм²</t>
  </si>
  <si>
    <t>Зажим поддерживающий СИП-2 16-95 мм² (с мет. вставкой)</t>
  </si>
  <si>
    <t>Зажим поддерживающий 4x16 мм², 2-4x(25-120) мм²</t>
  </si>
  <si>
    <t>Зажим анкерный 4x(25-50) мм², болты со срывными головками</t>
  </si>
  <si>
    <t>Зажим анкерный 4x(50-70) мм², болты со срывными головками</t>
  </si>
  <si>
    <t>Зажим анкерный 4x(70-150) мм², со срывными головками</t>
  </si>
  <si>
    <t>Зажим анкерный для AAAC несущего проводника 25-50 мм²</t>
  </si>
  <si>
    <t>Зажим анкерный для AAAC несущего проводника 25 мм²</t>
  </si>
  <si>
    <t>Зажим анкерный для AAAC несущего проводника 35 мм²</t>
  </si>
  <si>
    <t>Зажим анкерный для AAAC несущего проводника 50 мм²</t>
  </si>
  <si>
    <t>Зажим анкерный 2x50 мм²</t>
  </si>
  <si>
    <t>Зажим анкерный для AAAC несущего проводника 70 мм²</t>
  </si>
  <si>
    <t>Зажим анкерный для AAAC несущего проводника 95 мм²</t>
  </si>
  <si>
    <t xml:space="preserve">Фиксатор дистанционный </t>
  </si>
  <si>
    <t>Зажим анкерный для AAAC несущего проводника 16-70 мм²</t>
  </si>
  <si>
    <t>Анкерный зажим 16-70 мм²</t>
  </si>
  <si>
    <t>Зажим поддерживающий СИП-2 16-95 мм² (22 кН)</t>
  </si>
  <si>
    <t>Фиксатор дистанционный 40 мм, без метизов</t>
  </si>
  <si>
    <t>Фиксатор дистанционный 40 мм, ø12-47 мм, 130 мм гвоздь</t>
  </si>
  <si>
    <t>Фиксатор дистанционный 40 мм, ø12-47 мм, 6х110 шуруп, 10х50 дюбель</t>
  </si>
  <si>
    <t>Фиксатор дистанционный 40 мм, ø12-47 мм, 6.7х160 шуруп</t>
  </si>
  <si>
    <t>Фиксатор дистанционный 40 мм, ø12-47 мм, 7х120 шуруп, 10х50 дюбель</t>
  </si>
  <si>
    <t>Фиксатор дистанционный 90 мм, ø12-47 мм, 180 мм гвоздь</t>
  </si>
  <si>
    <t>Фиксатор дистанционный для любой поверхности</t>
  </si>
  <si>
    <t>Фиксатор дистанционный 60 мм, ø12-47 мм, без метизов</t>
  </si>
  <si>
    <t>Фиксатор дистанционный 60 мм, ø12-47 мм, 5.5x145 гвоздь</t>
  </si>
  <si>
    <t>Фиксатор дистанционный 60 мм, ø12-47 мм, 5.5x145 гвоздь, 10x50 дюбель</t>
  </si>
  <si>
    <t>Бандаж дистанционный Длина ленты 1000 мм</t>
  </si>
  <si>
    <t>Бандаж дистанционный без бандажной ленты</t>
  </si>
  <si>
    <t>Бандаж дистанционный Длина ленты 1300 мм</t>
  </si>
  <si>
    <t>Анкерный зажим 2x(16-35) мм²</t>
  </si>
  <si>
    <t>Зажим анкерный ø 6-14.9 мм (СИП-3 35 - 150 мм²)</t>
  </si>
  <si>
    <t>Зажим анкерный диам 6-14.9 мм (AAAC 25 - 132 мм²)</t>
  </si>
  <si>
    <t>Зажим анкерный ø11-19 мм</t>
  </si>
  <si>
    <t>Зажим поддерживающий 4x25-95 мм² (с роликами)</t>
  </si>
  <si>
    <t>Крюк ø20,  L=165, вкручивающийся в дерево</t>
  </si>
  <si>
    <t>Крюк M20, L=250, сквозной</t>
  </si>
  <si>
    <t>Крюк M20, L=310, сквозной</t>
  </si>
  <si>
    <t>Крюк ø16, L=170, вкручивающийся в дерево</t>
  </si>
  <si>
    <t>Крюк ø12, L=165, вкручивающийся в дерево</t>
  </si>
  <si>
    <t>Крюк M20, L=200, сквозной</t>
  </si>
  <si>
    <t>Крюк M20, L=240, сквозной</t>
  </si>
  <si>
    <t>Крюк M20, L=320, сквозной</t>
  </si>
  <si>
    <t>Крюк M16, L=240, сквозной</t>
  </si>
  <si>
    <t>Крюк M16, L=200, сквозной</t>
  </si>
  <si>
    <t>крюк поддерживающий M20, L=320, сквозной</t>
  </si>
  <si>
    <t>Крюк M16, L=320,сквозной</t>
  </si>
  <si>
    <t>Крюк M20, L=350, сквозной</t>
  </si>
  <si>
    <t>Штырь для траверсы H=354, круглые шайбы</t>
  </si>
  <si>
    <t>Крюк универсальный ø16</t>
  </si>
  <si>
    <t>Крюк универсальный 6 шурупов 7х160/60 DIN571 (L = 160 мм)</t>
  </si>
  <si>
    <t>Крюк универсальный 6 шурупов 6х50 DIN571, 6 дюбелей 10х50</t>
  </si>
  <si>
    <t>Крюк бандажный ø16 мм</t>
  </si>
  <si>
    <t>Крюк бандажный ø20 мм</t>
  </si>
  <si>
    <t>Шпилька M16, L=360</t>
  </si>
  <si>
    <t>Шпилька M20, L=240</t>
  </si>
  <si>
    <t>Шпилька M20, L=280</t>
  </si>
  <si>
    <t>Шпилька M20, L=360</t>
  </si>
  <si>
    <t>Шпилька M16, L=240</t>
  </si>
  <si>
    <t>Шпилька M16, L=280</t>
  </si>
  <si>
    <t>Крюк M24, L=290, наружный угол</t>
  </si>
  <si>
    <t>Крюк универсальный ø16, без крепежа</t>
  </si>
  <si>
    <t>Крюк универсальный ø16, 6 шурупов 6x50 DIN 571, дюбели 10x50</t>
  </si>
  <si>
    <t>Шпилька M24, L=360 мм</t>
  </si>
  <si>
    <t>Крюк для железобетонных стоек СВ</t>
  </si>
  <si>
    <t>Крюк двойной для железобетонных стоек СВ</t>
  </si>
  <si>
    <t>Кожух защитный MAX 50 мм²</t>
  </si>
  <si>
    <t>Кожух защитный MAX 120 мм²</t>
  </si>
  <si>
    <t>Кожух защитный MAX 240 мм²</t>
  </si>
  <si>
    <t>Крышка пластиковая для опор диаметр 190 мм</t>
  </si>
  <si>
    <t>Крышка пластиковая для опор диаметр 230 мм</t>
  </si>
  <si>
    <t>Крышка пластиковая для опор диаметр 170 мм</t>
  </si>
  <si>
    <t>Комплект защиты от птиц для проводников</t>
  </si>
  <si>
    <t>Комплект защиты от птиц для вводов и изоляторов</t>
  </si>
  <si>
    <t>Комплект защиты от птиц Гибкий кожух для низковольтных вводов</t>
  </si>
  <si>
    <t>Крышка для рубильника для SZ 51 и SZ 56</t>
  </si>
  <si>
    <t>Маркер для проводов Красный, ø 200 мм</t>
  </si>
  <si>
    <t>Маркер для проводов Красные с рефлекторами, диам 200 мм</t>
  </si>
  <si>
    <t>Маркер для проводов белый-красный, диам 200 мм</t>
  </si>
  <si>
    <t>Комплект защиты от птиц для линейных изоляторов</t>
  </si>
  <si>
    <t>Комплект защиты от птиц для концевых кабельных муфт</t>
  </si>
  <si>
    <t>Маркер для проводов Красный-белый, диам 600 мм</t>
  </si>
  <si>
    <t>Маркер для проводов Белый, диам 600 мм</t>
  </si>
  <si>
    <t>Маркер для проводов Красный, диам 600 мм</t>
  </si>
  <si>
    <t>Комплект защиты от птиц для SO181.6</t>
  </si>
  <si>
    <t>Комплект защиты от птиц для SO255</t>
  </si>
  <si>
    <t>Зажим монтажный (лягушка) 4x120 мм²</t>
  </si>
  <si>
    <t>Зажим монтажный (лягушка) 4x25-50 мм²</t>
  </si>
  <si>
    <t>Зажим монтажный (лягушка) 4x70-95 мм²</t>
  </si>
  <si>
    <t xml:space="preserve">Чулок монтажный </t>
  </si>
  <si>
    <t>Лебедка ручная 750 кг / 1500 кг</t>
  </si>
  <si>
    <t>Головка сменная для торцевого ключа 17 мм</t>
  </si>
  <si>
    <t>Головка сменная для торцевого ключа 13 мм</t>
  </si>
  <si>
    <t>Защита от веток для СИП-3</t>
  </si>
  <si>
    <t>Ролик кабельный прямой ø кабеля до 180 мм</t>
  </si>
  <si>
    <t xml:space="preserve">Ролик одинарный </t>
  </si>
  <si>
    <t xml:space="preserve">Ролик двойной </t>
  </si>
  <si>
    <t xml:space="preserve">Щетка </t>
  </si>
  <si>
    <t>Нож изолированный кабельный лезвие прямое</t>
  </si>
  <si>
    <t>Нож изолированный кабельный лезвие в форме крюка</t>
  </si>
  <si>
    <t>Клин отделительный пластиковый, для СИП</t>
  </si>
  <si>
    <t>Разъем штепсельный для подключения переносного заземления</t>
  </si>
  <si>
    <t>Скоба изолированная для переносного заземления Cu, диаметр 6 мм</t>
  </si>
  <si>
    <t xml:space="preserve">Инструмент для затяжки ремешков </t>
  </si>
  <si>
    <t>Ролик монтажный одинарный, ø 50 мм, нейлон, крепление цепью</t>
  </si>
  <si>
    <t>Ролик монтажный двойной, ø 50 мм, нейлон, крепление цепью</t>
  </si>
  <si>
    <t>Ролик монтажный одинарный, ø 77 мм, Al сплав</t>
  </si>
  <si>
    <t>Раскаточная тележка для SO99</t>
  </si>
  <si>
    <t xml:space="preserve">Ключ динамометрический </t>
  </si>
  <si>
    <t>Ключ шестигранный внутренний 6 мм</t>
  </si>
  <si>
    <t xml:space="preserve">Держатель зажимов </t>
  </si>
  <si>
    <t>Стяжное устройство для SH0, SH1, SH2 и SH3</t>
  </si>
  <si>
    <t>Устройство заземляющее для SZ46</t>
  </si>
  <si>
    <t>Устройство заземляющее для SZ41</t>
  </si>
  <si>
    <t xml:space="preserve">Индикатор напряжения </t>
  </si>
  <si>
    <t>Индикатор напряжения с подсумком</t>
  </si>
  <si>
    <t>Комплект клеммников 4x KE10.1 + 1x KE10.3</t>
  </si>
  <si>
    <t>Корпус для предохранителя 25 A</t>
  </si>
  <si>
    <t>Корпус для предохранителя 63 A</t>
  </si>
  <si>
    <t>Комплект клеммников 3x KE10.504 + 1x KE10.506</t>
  </si>
  <si>
    <t>Основание для предохранителя 1 x 6/25 A</t>
  </si>
  <si>
    <t>Основание для предохранителя 1 x 10/25 A</t>
  </si>
  <si>
    <t>Рубильник мачтовый Al 2x(16-120) / Cu 2x(10-95) мм², полюсов 3, до 160 А</t>
  </si>
  <si>
    <t>Рубильник мачтовый Al 2x(16-120) мм², полюсов 3, до 160 А</t>
  </si>
  <si>
    <t>Рубильник мачтовый Al 2x(16-120) мм², полюсов 3+PEN, до 160 А</t>
  </si>
  <si>
    <t>Рубильник мачтовый Al 2x(16-120) мм², полюсов 3+N, до 160 А</t>
  </si>
  <si>
    <t>Рубильник мачтовый Al 2x(16-120) / Cu 2x(10-95) мм², полюсов 3+N, до 160 А</t>
  </si>
  <si>
    <t>Разъединитель линейный 6-20 кВ, комплект на 3 фазы</t>
  </si>
  <si>
    <t>Рубильник мачтовый Аl 2x (50-240) мм², полюсов 3, до 400 А</t>
  </si>
  <si>
    <t>Рубильник мачтовый Al 2x (50-240) мм², полюсов 3+N, до 400 А</t>
  </si>
  <si>
    <t>Рубильник мачтовый Al 2x (50-240) мм², полюсов 4, до 400 А</t>
  </si>
  <si>
    <t>Рубильник мачтовый Al 2x (16-120) мм², полюсов 1</t>
  </si>
  <si>
    <t>Рубильник мачтовый Al 2x (16-120) мм², 4 полюса</t>
  </si>
  <si>
    <t>Чулок монтажный 50-65 мм, металлический</t>
  </si>
  <si>
    <t>Матрица для опрессовки E173/25-70мм2</t>
  </si>
  <si>
    <t>Матрица для опрессовки E215/95-150мм2</t>
  </si>
  <si>
    <t>Матрица для опрессовки E140/4-16мм2</t>
  </si>
  <si>
    <t>Крестообразный ключ для работы под напряжением</t>
  </si>
  <si>
    <t>Нож для снятия изоляции</t>
  </si>
  <si>
    <t>Ножницы для резки кабеля 38 мм Al-Cu (храп.)</t>
  </si>
  <si>
    <t>Ножницы для резки кабеля 55 мм Al-Cu (храп.)</t>
  </si>
  <si>
    <t>Лента восстановления изоляции 19мм  х0.76мм x9.15м</t>
  </si>
  <si>
    <t>Табличка номера фидера No. 4, 65x60x1.5 мм</t>
  </si>
  <si>
    <t>Cтяжка M24x1600мм в сборе</t>
  </si>
  <si>
    <t>Cтяжка M24x1600мм без гаек/шайб</t>
  </si>
  <si>
    <t>Мульти-скоба для фасадного крепления СИП</t>
  </si>
  <si>
    <t>Шина заземления на 5 зажимов</t>
  </si>
  <si>
    <t>Шина заземления на 3 зажима</t>
  </si>
  <si>
    <t>Шина заземления 5 x Cu 50 мм²</t>
  </si>
  <si>
    <t>Изолятор оттяжки ВЛ 24 кВ</t>
  </si>
  <si>
    <t>Изолятор натяжной композитный 35 кВ, 70 кН, проушина-проушина</t>
  </si>
  <si>
    <t>Зажим поддерживающий для опто-кабеля</t>
  </si>
  <si>
    <t>Траверса одноцепная промежуточная 35 кВ</t>
  </si>
  <si>
    <t>Траверса одноцепная промежуточная 20 кВ, H=550</t>
  </si>
  <si>
    <t>Траверса двухцепная промежуточная 20 кВ, H=550</t>
  </si>
  <si>
    <t>Траверса одноцепная анкерная ВЛЗ 35кВ ж/б стойка типа СК</t>
  </si>
  <si>
    <t>Траверса одноцепная промежуточная ВЛЗ 35кВ ж/б стойка типа СК</t>
  </si>
  <si>
    <t>Крепление изолятора типа КИ</t>
  </si>
  <si>
    <t>Болт анкерный крепления троса-оттяжки к плите анкерной</t>
  </si>
  <si>
    <t>Стяжка ж/б стойки типа СВ105</t>
  </si>
  <si>
    <t>Стяжка ж/б стойки типа СВ110</t>
  </si>
  <si>
    <t>Шпилька</t>
  </si>
  <si>
    <t>Анкер для скального грунта М22</t>
  </si>
  <si>
    <t>Муфта соединительная термоусаживаемая 1 кВ Al/Cu 95-240 мм²</t>
  </si>
  <si>
    <t>Зажим анкерный 4x(25-35) мм²</t>
  </si>
  <si>
    <t>Поддерживающий зажим для оптоволокна ø10 мм</t>
  </si>
  <si>
    <t>Зажим анкерный клинового типа для СИП-3 35-70 мм² с электродом</t>
  </si>
  <si>
    <t>Зажим анкерный клинового типа для СИП-3 95-150 мм² с электродом</t>
  </si>
  <si>
    <t>Кронштейн абонентский</t>
  </si>
  <si>
    <t>Комплект защиты от птиц (компл. 3хSP36.3 + 6хSP31.3 )</t>
  </si>
  <si>
    <t>Динамометр 2 тонны</t>
  </si>
  <si>
    <t>Динамометр 1 тонна</t>
  </si>
  <si>
    <t>Торцевая головка-шестигранник 6mm для ключа типа ST29</t>
  </si>
  <si>
    <t>Ключ 13/17</t>
  </si>
  <si>
    <t>Заземляющий гибкий медный проводник для ST72, ST72.5</t>
  </si>
  <si>
    <t>Ключ трещоточный для работы под напряжением до 1 кВ</t>
  </si>
  <si>
    <t>Головка торцевая сменная 13 мм для изолированного ключа ST29</t>
  </si>
  <si>
    <t>Головка торцевая сменная 17 мм для изолированного ключа ST29</t>
  </si>
  <si>
    <t>Головка торцевая сменная 19 мм для изолированного ключа ST29</t>
  </si>
  <si>
    <t>Головка торцевая сменная 22 мм для изолированного ключа ST29</t>
  </si>
  <si>
    <t>Конусная напрявляющая для доп. барабана к машине ST204.10</t>
  </si>
  <si>
    <t>Доп. барабан для сматывания старого провода к машине ST204.10</t>
  </si>
  <si>
    <t>Основной барабан с синтетическим тросом, 1100 м, диам. 6 мм к машине ST204.10</t>
  </si>
  <si>
    <t>Основной барабан без троса к машине ST204.10</t>
  </si>
  <si>
    <t>Раскаточная машина тип 2042, базовая комплектация (трос 500 м)</t>
  </si>
  <si>
    <t>Раскаточная машина тип 2060 без дополнительного оборудования</t>
  </si>
  <si>
    <t>Разъем штепсельный для подключения переносного заземления с зажимом SLIW54</t>
  </si>
  <si>
    <t>Автоматический выключатель 10А</t>
  </si>
  <si>
    <t>Автоматический выключатель 2-х полюсный 2х10А</t>
  </si>
  <si>
    <t>CIL109</t>
  </si>
  <si>
    <t>CIL110</t>
  </si>
  <si>
    <t>LUG150-300/12LVTIN</t>
  </si>
  <si>
    <t>LUG150-300/16LVTIN</t>
  </si>
  <si>
    <t>Кабельный наконечник с болтами со срывными головками Al 150-300, Cu 150-240 мм² ø 16,5 мм</t>
  </si>
  <si>
    <t>Кабельный наконечник с болтами со срывными головками Al 150-300, Cu 150-240 мм² ø 12,5 мм</t>
  </si>
  <si>
    <t>заменен на LUG150-300/12LVTIN</t>
  </si>
  <si>
    <t>заменен на LUG150-300/16LVTIN</t>
  </si>
  <si>
    <t>PEM242.125</t>
  </si>
  <si>
    <t>Табличка номинального тока 125 A, 145x60x1.5 мм</t>
  </si>
  <si>
    <t>PEM242.32</t>
  </si>
  <si>
    <t>Табличка номинального тока 32 A, 145x60x1.5 мм</t>
  </si>
  <si>
    <t>PSS127</t>
  </si>
  <si>
    <t>Рог дугозащитный для анкерный зажимов</t>
  </si>
  <si>
    <t>Электрод для установки переносного заземления для анкерных зажимов SO255, SO256</t>
  </si>
  <si>
    <t>SEW21.4</t>
  </si>
  <si>
    <t>Крепление подкоса стойка до 170 мм / подкос до 170 мм, с винтами</t>
  </si>
  <si>
    <t>Ригель для крепления на скальном грунте высота 2040 мм</t>
  </si>
  <si>
    <t>Анкер троса оттяжки для скального грунта L=210 мм, ø20 мм</t>
  </si>
  <si>
    <t>Анкер троса оттяжки для скального грунта L=310 мм, ø20 мм</t>
  </si>
  <si>
    <t>SLW26</t>
  </si>
  <si>
    <t>SLW27</t>
  </si>
  <si>
    <t>Зажим прокалывающий 95-240 / 95-240  мм²</t>
  </si>
  <si>
    <t>SO118.425S</t>
  </si>
  <si>
    <t>Анкерный зажим СИП-2 50-70 мм², ø12-14 мм</t>
  </si>
  <si>
    <t>ST208.57</t>
  </si>
  <si>
    <t>Комплект клеммников 1х SV15 + 1х SVV3</t>
  </si>
  <si>
    <t>Новая цена без НДС</t>
  </si>
  <si>
    <t>PMR2680.4</t>
  </si>
  <si>
    <t>Крышки защитные в комплекте 4 шт. для KE10.1, KE10.504</t>
  </si>
  <si>
    <t>Автоматический соединительный комплект жила 25-50 мм², оболочка ø11,0-15,0 мм</t>
  </si>
  <si>
    <t>Автоматический соединительный комплект жила 120-150 мм², оболочка ø17,5-22,0 мм</t>
  </si>
  <si>
    <t>Зажим автоматический соединительный 25-50 мм², оранжевый/красный</t>
  </si>
  <si>
    <t>Зажим автоматический соединительный 120-150 мм², розовый/черный</t>
  </si>
  <si>
    <t>Автоматический соединительный комплект жила 120-150 мм², розовый/черный</t>
  </si>
  <si>
    <t>Автоматический соединительный комплект жила 70-95 мм², оболочка ø14,0- 18,0 мм</t>
  </si>
  <si>
    <t>Зажим автоматический соединительный 70-95 мм², желтый/серый</t>
  </si>
  <si>
    <t>Автоматический соединительный комплект жила 70-95 мм², желтый/серый</t>
  </si>
  <si>
    <t>Зажим автоматический соединительный 150-240 мм², зеленый/коричневый</t>
  </si>
  <si>
    <t>Зажим автоматический соединительный 240-300 мм², синий/зеленый</t>
  </si>
  <si>
    <t>Автоматический соединительный комплект жила 240-300 мм², оболочка ø25,0-30,0 мм</t>
  </si>
  <si>
    <t>Автоматический соединительный комплект жила 150-300 мм², зеленый/коричневый</t>
  </si>
  <si>
    <t>Автоматический соединительный комплект жила 150-240 мм², оболочка ø20,0-25,0 мм</t>
  </si>
  <si>
    <t>Автоматический соединительный комплект жила 25-50 мм², оранжевы/красный</t>
  </si>
  <si>
    <t>SDI46.845</t>
  </si>
  <si>
    <t>SDI48.545</t>
  </si>
  <si>
    <t>Искровой промежуток с ОПН для ВЛ10 кВ, на опорный изолятор</t>
  </si>
  <si>
    <t>Искровой промежуток с ОПН для ВЛ35 кВ, на опорный изолятор</t>
  </si>
  <si>
    <t>Искровой промежуток с ОПН для ВЛ20 кВ, на штыревой изолятор</t>
  </si>
  <si>
    <t>Искровой промежуток с ОПН для ВЛ10 кВ, на штыревой изолятор</t>
  </si>
  <si>
    <t>Искровой промежуток с ОПН для ВЛ35 кВ и SEW30, на опорный изолятор</t>
  </si>
  <si>
    <t>Искровой промежуток с ОПН для ВЛ35 кВ, в комплекте с натяжным изолятором 35 кВ</t>
  </si>
  <si>
    <t>Изолятор оттяжки композитный 20 кВ</t>
  </si>
  <si>
    <t>SEW30</t>
  </si>
  <si>
    <t>SEW31</t>
  </si>
  <si>
    <t>Устройство временного заземления ВЛЗ 6-35кВ с герметичным зажимом 150-240 мм²</t>
  </si>
  <si>
    <t>Устройство временного заземления ВЛЗ 6-35кВ с герметичным зажимом 50-150 мм²</t>
  </si>
  <si>
    <t>устройство дугозащиты ВЛЗ 6-35кВ с рогом с ровным концом, Al 185-241 мм²</t>
  </si>
  <si>
    <t>устройство дугозащиты ВЛЗ 6-35кВ с рогом с шаровидным концом, Al 185-241 мм²</t>
  </si>
  <si>
    <t>Устройство временного заземления ВЛЗ 6-35кВ с Г-образным рогом, Al 150-240 мм²</t>
  </si>
  <si>
    <t>Устройство временного заземления ВЛЗ 6-35кВ с Г-образным рогом, Al 35-150 мм²</t>
  </si>
  <si>
    <t>Устройство защиты ВЛЗ 6-35кВ от дуги с прямым рогом, Al 35-150 мм²</t>
  </si>
  <si>
    <t>Устройство защиты ВЛЗ 6-35кВ от дуги с прямым рогом и шунтом, Al 35-150 мм²</t>
  </si>
  <si>
    <t>Зажим прокалывающий ВЛЗ 6-35кВ 50-150 мм²/ А,АС 35-150 мм²</t>
  </si>
  <si>
    <t>Зажим прокалывающий ВЛЗ 6-35кВ Al 185-241 мм²</t>
  </si>
  <si>
    <t>Зажим прокалывающий ВЛЗ 6-35кВ Al 35-157 мм²</t>
  </si>
  <si>
    <t>Устройство временного заземления ВЛЗ 6-35кВ Г-образный рогом и шунтом, Al 185-240 мм²</t>
  </si>
  <si>
    <t>Устройство временного заземления ВЛЗ 6-35кВ Г-образный рогом и шунтом, Al 35-150 мм²</t>
  </si>
  <si>
    <t>SDI82.1M20</t>
  </si>
  <si>
    <t>LFB16-06A-R</t>
  </si>
  <si>
    <t>LFB16-10A-R</t>
  </si>
  <si>
    <t>LCK4-16-06A</t>
  </si>
  <si>
    <t>LCK5-16-06A</t>
  </si>
  <si>
    <t>LCK4-16-10A</t>
  </si>
  <si>
    <t>LCK5-16-10A</t>
  </si>
  <si>
    <t>Комплект клеммников 3x KE10.1 + 1x KE10.3</t>
  </si>
  <si>
    <t>ST202.57</t>
  </si>
  <si>
    <t>Разъем штепсельный для подключения переносного заземления с зажимом SLIW57</t>
  </si>
  <si>
    <t>Комплект клеммников 4x KE10.1 + 1x KE10.3 + LFB16-06A</t>
  </si>
  <si>
    <t>Комплект клеммников 3x KE10.1 + 1x KE10.3 + LFB16-06A</t>
  </si>
  <si>
    <t>Комплект клеммников 3x KE10.1 + 1x KE10.3 + LFB16-10A</t>
  </si>
  <si>
    <t>Комплект клеммников 4x KE10.1 + 1x KE10.3 + LFB16-10A</t>
  </si>
  <si>
    <t>SO257S</t>
  </si>
  <si>
    <t>Зажим анкерный клинового типа для СИП-3 150-240 мм²</t>
  </si>
  <si>
    <t>SO258.04F</t>
  </si>
  <si>
    <t>SO250.04F</t>
  </si>
  <si>
    <t>Анкерный зажим СИП-2 50-70 мм² (с карабином)</t>
  </si>
  <si>
    <t>Анкерный зажим СИП-2 50-70 мм², ø12-14 мм (с карабином)</t>
  </si>
  <si>
    <t>SLIW63</t>
  </si>
  <si>
    <t>SLIW64</t>
  </si>
  <si>
    <t>Зажим прокалывающий Al/Cu 16-95 мм² / Al/Cu2.5-25 мм², герметичный</t>
  </si>
  <si>
    <t>Зажим прокалывающий Al/Cu 16-95 мм² / Al/Cu16-95 мм², герметичный</t>
  </si>
  <si>
    <t>HE-24S3D2</t>
  </si>
  <si>
    <t>SO258</t>
  </si>
  <si>
    <t>KE10.1N</t>
  </si>
  <si>
    <t>Клеммник Al 4x10-35 мм² / Cu 1.5-25 мм² синий</t>
  </si>
  <si>
    <t>KE10.504N</t>
  </si>
  <si>
    <t>Клеммник Al 4x10-50 мм² / Cu 2.5-35 мм² синий</t>
  </si>
  <si>
    <t>Анкерный зажим СИП-2 50-70 мм², ø12-14 мм (с кронштейном)</t>
  </si>
  <si>
    <t>PPS347.1</t>
  </si>
  <si>
    <t>Cтяжка M24x2000мм без гаек/шайб</t>
  </si>
  <si>
    <t>SO216.157</t>
  </si>
  <si>
    <t>Вязка спиральная ВЛЗ 150(157) мм², шейка 73-85 мм</t>
  </si>
  <si>
    <t>Коромысло кабельное М20 с крюком SOT101.1</t>
  </si>
  <si>
    <t>Коромысло кабельное М20 с крюком SOT101.2</t>
  </si>
  <si>
    <t>Информация по коробкам (если применимо)</t>
  </si>
  <si>
    <t>Количество в коробке</t>
  </si>
  <si>
    <t>Масса 1 ед.</t>
  </si>
  <si>
    <t>Масса изделий в коробке (нетто), кг</t>
  </si>
  <si>
    <t>Код коробки</t>
  </si>
  <si>
    <t>L, мм</t>
  </si>
  <si>
    <t>W, мм</t>
  </si>
  <si>
    <t>H, мм</t>
  </si>
  <si>
    <t>Пимечание</t>
  </si>
  <si>
    <r>
      <t>Объем, м</t>
    </r>
    <r>
      <rPr>
        <b/>
        <sz val="10"/>
        <rFont val="Calibri"/>
        <family val="2"/>
        <charset val="204"/>
      </rPr>
      <t>³</t>
    </r>
  </si>
  <si>
    <t>UAPK13</t>
  </si>
  <si>
    <t>UAPK12</t>
  </si>
  <si>
    <t>UAPK24</t>
  </si>
  <si>
    <t>UAPK332</t>
  </si>
  <si>
    <t>UAPK0</t>
  </si>
  <si>
    <t>UAPK83</t>
  </si>
  <si>
    <t>UAPK151</t>
  </si>
  <si>
    <t>UAPK190</t>
  </si>
  <si>
    <t/>
  </si>
  <si>
    <t>UAPK21</t>
  </si>
  <si>
    <t>UAPK22</t>
  </si>
  <si>
    <t>UAPK75</t>
  </si>
  <si>
    <t>UAPK11</t>
  </si>
  <si>
    <t>UAPK64</t>
  </si>
  <si>
    <t>UAPK0.2</t>
  </si>
  <si>
    <t>UAPK21.3</t>
  </si>
  <si>
    <t>UAPK299</t>
  </si>
  <si>
    <t>UAPK23</t>
  </si>
  <si>
    <t>UAPK138</t>
  </si>
  <si>
    <t>В коробке крепеж. Ещё прилагается основная металлоконструкция</t>
  </si>
  <si>
    <t>UAPK300</t>
  </si>
  <si>
    <t>UAPK136</t>
  </si>
  <si>
    <t>UAPK139</t>
  </si>
  <si>
    <t>UAPK12.3</t>
  </si>
  <si>
    <t>UAPK330</t>
  </si>
  <si>
    <t>UAPK329</t>
  </si>
  <si>
    <t>UAPK133</t>
  </si>
  <si>
    <t>UAPK22.2</t>
  </si>
  <si>
    <t>UAPK31.1</t>
  </si>
  <si>
    <t>UAPK25</t>
  </si>
  <si>
    <t>UAPK19</t>
  </si>
  <si>
    <t>UAPK31</t>
  </si>
  <si>
    <t>Искровой промежуток с ОПН для ВЛ10 кВ, в комплекте с натяжным изолятором 10 кВ</t>
  </si>
  <si>
    <t>Искровой промежуток с ОПН для ВЛ20 кВ, в комплекте с натяжным изолятором 20 кВ</t>
  </si>
  <si>
    <t>SDI46.824</t>
  </si>
  <si>
    <t>SDI46.812</t>
  </si>
  <si>
    <t>SLIW59</t>
  </si>
  <si>
    <t>SLIW59.1</t>
  </si>
  <si>
    <t>SLW34</t>
  </si>
  <si>
    <t>SO183S</t>
  </si>
  <si>
    <t>ST276.32</t>
  </si>
  <si>
    <t>ST276.42</t>
  </si>
  <si>
    <t>шт.</t>
  </si>
  <si>
    <t>Прокалывающий зажим Al/Cu 50-150 мм² / Al/Cu 70-240 мм², герметичный</t>
  </si>
  <si>
    <t>Прокалывающий зажим Al/Cu 70-120 мм² / Al/Cu 70-240 мм², герметичный</t>
  </si>
  <si>
    <t>Зажим прокалывающий герметичный 35-157 / 50-240  мм²</t>
  </si>
  <si>
    <t>Зажим поддерживающий для СИП-3 150-240 мм², с роликами</t>
  </si>
  <si>
    <t>Устройство заземляющее для SZ160.3x</t>
  </si>
  <si>
    <t>Устройство заземляющее для SZ160.4x</t>
  </si>
  <si>
    <t>Цена RUR без НДС за 1 ед. измер.</t>
  </si>
  <si>
    <t>Цена RUR с НДС за 1 ед. измер.</t>
  </si>
  <si>
    <t>м.</t>
  </si>
  <si>
    <t>SZ160.1</t>
  </si>
  <si>
    <t>SZ160.3</t>
  </si>
  <si>
    <t>SZ160.4</t>
  </si>
  <si>
    <t>SZ160.32</t>
  </si>
  <si>
    <t>SZ160.41</t>
  </si>
  <si>
    <t>в замен SZ50.1</t>
  </si>
  <si>
    <t>в замен SZ152.01</t>
  </si>
  <si>
    <t>в замен SZ151, SZ152, SZ152.02, SZ51, SZ50.01</t>
  </si>
  <si>
    <t>в замен SZ56.1</t>
  </si>
  <si>
    <t>в замен SZ156, SZ156.02, SZ157, SZ56</t>
  </si>
  <si>
    <t>в замен ST196.2</t>
  </si>
  <si>
    <t>в замен ST197.2</t>
  </si>
  <si>
    <t>PER15.210</t>
  </si>
  <si>
    <t>PER15.390</t>
  </si>
  <si>
    <t>PER15.390C</t>
  </si>
  <si>
    <t>в замен PER26.200, PER26.150, PER26.100</t>
  </si>
  <si>
    <t>в замен PER26.380, PER26.375</t>
  </si>
  <si>
    <t>PER15.760</t>
  </si>
  <si>
    <t>в замен PER26.530, PER14.1</t>
  </si>
  <si>
    <t>SO277</t>
  </si>
  <si>
    <t>SO277.1</t>
  </si>
  <si>
    <t>Фиксатор дистанционный 35 мм, 5х100 дюбель</t>
  </si>
  <si>
    <t>Фиксатор дистанционный 35 мм, 5х90 гвоздь</t>
  </si>
  <si>
    <t>тип BRPF1</t>
  </si>
  <si>
    <t>PMR2680.3</t>
  </si>
  <si>
    <t>Проводник заземляющий ø10 мм, L=850 мм</t>
  </si>
  <si>
    <t>SH711</t>
  </si>
  <si>
    <t>Дистанционный фиксатор кабеля ø20 -80 мм</t>
  </si>
  <si>
    <t>SH710</t>
  </si>
  <si>
    <t>SH709</t>
  </si>
  <si>
    <t>Фиксатор дистанционный кабеля ø20 -80 мм для деревянной стойки</t>
  </si>
  <si>
    <t>Фиксатор дистанционный кабеля ø20 -80 мм</t>
  </si>
  <si>
    <t>SJ9.501</t>
  </si>
  <si>
    <t>SJ9.701</t>
  </si>
  <si>
    <t>Зажим соединительный прессуемый N жилы 50/54,6 мм², желтый</t>
  </si>
  <si>
    <t>Зажим соединительный прессуемый N жилы 70 мм², желтый</t>
  </si>
  <si>
    <t>PD2.2R</t>
  </si>
  <si>
    <t>PD2.3R</t>
  </si>
  <si>
    <t>SH151R</t>
  </si>
  <si>
    <t>SH151.0R</t>
  </si>
  <si>
    <t>SH188R</t>
  </si>
  <si>
    <t>SOT21R</t>
  </si>
  <si>
    <t>SOT21.01R</t>
  </si>
  <si>
    <t>SOT21.1R</t>
  </si>
  <si>
    <t>SOT28R</t>
  </si>
  <si>
    <t>SOT29.10R</t>
  </si>
  <si>
    <t>SOT39R</t>
  </si>
  <si>
    <t>SOT4.10R</t>
  </si>
  <si>
    <t>SOT4.5R</t>
  </si>
  <si>
    <t>SOT4.6R</t>
  </si>
  <si>
    <t>SOT4.7R</t>
  </si>
  <si>
    <t>SOT4.8R</t>
  </si>
  <si>
    <t>SOT4.9R</t>
  </si>
  <si>
    <t>ST214.2</t>
  </si>
  <si>
    <t>переход на комплект из 4х шт.</t>
  </si>
  <si>
    <t>к-т.</t>
  </si>
  <si>
    <t>Вязка спиральная для СИП-3 120-150 мм², черный, 1 комплект 6 вязок</t>
  </si>
  <si>
    <t>Вязка спиральная для СИП-3 35-50 мм², желтый, 1 комплект 6 вязок</t>
  </si>
  <si>
    <t>Вязка спиральная для СИП-3 70-95 мм², зеленый, 1 комплект 6 вязок</t>
  </si>
  <si>
    <t xml:space="preserve">Комплект из 4х скоб ST208.1 и 4х зажимов SLIW57 </t>
  </si>
  <si>
    <t>Ролик монтажный одинарный, ø 50 мм, нейлон</t>
  </si>
  <si>
    <t>PER15.387</t>
  </si>
  <si>
    <t>Ремешок бандажный L=387 мм, 535 Н</t>
  </si>
  <si>
    <t>Ремешок бандажный L=210 мм, 355 Н</t>
  </si>
  <si>
    <t>Ремешок бандажный L=300 мм, 355 Н</t>
  </si>
  <si>
    <t>Ремешок бандажный L=390 мм, 355 Н</t>
  </si>
  <si>
    <t>Ремешок бандажный L=760 мм, 535 Н</t>
  </si>
  <si>
    <t>Ремешок бандажный L=390 мм, 535 Н, спец. материал Tefzel, с диапазоном от -80 °С  до +170 °С</t>
  </si>
  <si>
    <t>заменен на SZ160.3</t>
  </si>
  <si>
    <t>заменен на SZ160.41</t>
  </si>
  <si>
    <t>заменен на SZ160.1</t>
  </si>
  <si>
    <t>заменен на SZ160.4</t>
  </si>
  <si>
    <t>SZ400.3</t>
  </si>
  <si>
    <t>SZ400.4</t>
  </si>
  <si>
    <t>SZ400.41</t>
  </si>
  <si>
    <t>Рубильник мачтовый Al 2x (50-240) мм², полюсов 3+PEN, до 400 А</t>
  </si>
  <si>
    <t>Клинья отделительные</t>
  </si>
  <si>
    <t>SDI90.152R</t>
  </si>
  <si>
    <t>Изолятор натяжной композитный 10 кВ, 70 кН, гнездо-проушина</t>
  </si>
  <si>
    <t>SDI90.352R</t>
  </si>
  <si>
    <t>Изолятор натяжной композитный 35 кВ, 70 кН, гнездо-проушина</t>
  </si>
  <si>
    <t>COT36.2</t>
  </si>
  <si>
    <t>COT37.2</t>
  </si>
  <si>
    <t>Бугель (скрепа) для ленты</t>
  </si>
  <si>
    <t>Лента бандажная стальная 20 мм x 0,70 мм x 50 м, в кассете</t>
  </si>
  <si>
    <t>м</t>
  </si>
  <si>
    <t>SDI82.2M20</t>
  </si>
  <si>
    <t>Изолятор опорный композитный 24 кВ, M20x140, типа ЗПИ</t>
  </si>
  <si>
    <t>Зажим поддерживающий 2-4x(25-120) мм², 40 кН</t>
  </si>
  <si>
    <t>Зажим поддерживающий 2-4x(25-120) мм², 40 кН, с барашком</t>
  </si>
  <si>
    <t>Зажим анкерный для несущего проводника СИП-1 16-95 мм²</t>
  </si>
  <si>
    <t>HE-15SGA</t>
  </si>
  <si>
    <t>ОПН 10 кВ (10kA Uнр=12,7кВ), 100 Н*м</t>
  </si>
  <si>
    <t>ОПН 10 кВ (10kA Uнр=12,7кВ), 200 Н*м</t>
  </si>
  <si>
    <t>HE-09SGA</t>
  </si>
  <si>
    <t>ОПН 6 кВ (10кА Uнр=7,65кВ), 200 Н*м</t>
  </si>
  <si>
    <t>ОПН 6 кВ (10кА Uнр=7,65кВ), 100 Н*м</t>
  </si>
  <si>
    <t>S3D2</t>
  </si>
  <si>
    <t>ОПН 6 кВ (10 кА Uнр=7,65кВ) с кронштейном и защитным расцепителем S3D2</t>
  </si>
  <si>
    <t>ОПН 10 кВ (10kA Uнр=12,7кВ) с кронштейном и защитным расцепителем S3D2</t>
  </si>
  <si>
    <t>ОПН 20 кВ (10kA Uнр=20кВ) с кронштейном и защитным расцепителем S3D2</t>
  </si>
  <si>
    <t>Кронштейн с защитным расцепителем для ОПН типа HE</t>
  </si>
  <si>
    <t>возобновление поставок</t>
  </si>
  <si>
    <t>замена на ST214.2</t>
  </si>
  <si>
    <t>замена на изолированную ST148.1</t>
  </si>
  <si>
    <t>PPS346R</t>
  </si>
  <si>
    <t>PPS347R</t>
  </si>
  <si>
    <t>PPS347.1R</t>
  </si>
  <si>
    <t>SH153.10R</t>
  </si>
  <si>
    <t>Траверса одноцепная промежуточная 20 кВ, A=900, B=1201</t>
  </si>
  <si>
    <t>SH154R</t>
  </si>
  <si>
    <t>Траверса одноцепная промежуточная 20 кВ, A=551</t>
  </si>
  <si>
    <t>SH155R</t>
  </si>
  <si>
    <t>Траверса одноцепная концевая 20 кВ, A=451</t>
  </si>
  <si>
    <t>SH156R</t>
  </si>
  <si>
    <t>SH157.10R</t>
  </si>
  <si>
    <t>SH157.30R</t>
  </si>
  <si>
    <t>SH167.10R</t>
  </si>
  <si>
    <t>SH167.11R</t>
  </si>
  <si>
    <t>SH167.30R</t>
  </si>
  <si>
    <t>SH176R</t>
  </si>
  <si>
    <t>SH176.1R</t>
  </si>
  <si>
    <t>SH177R</t>
  </si>
  <si>
    <t>SH181R</t>
  </si>
  <si>
    <t>SH182R</t>
  </si>
  <si>
    <t>SH183R</t>
  </si>
  <si>
    <t>SH184R</t>
  </si>
  <si>
    <t>SH184.3R</t>
  </si>
  <si>
    <t>SH187R</t>
  </si>
  <si>
    <t>SH244.1R</t>
  </si>
  <si>
    <t>SH244.2R</t>
  </si>
  <si>
    <t>SH244.3R</t>
  </si>
  <si>
    <t>SH248R</t>
  </si>
  <si>
    <t>SH250R</t>
  </si>
  <si>
    <t>SH251R</t>
  </si>
  <si>
    <t>SH252R</t>
  </si>
  <si>
    <t>SH253R</t>
  </si>
  <si>
    <t>SH536R</t>
  </si>
  <si>
    <t>SH600.9R</t>
  </si>
  <si>
    <t>SH35R</t>
  </si>
  <si>
    <t>SH697R</t>
  </si>
  <si>
    <t>SH70R</t>
  </si>
  <si>
    <t>SH700R</t>
  </si>
  <si>
    <t>SH701R</t>
  </si>
  <si>
    <t>SH702R</t>
  </si>
  <si>
    <t>SH703R</t>
  </si>
  <si>
    <t>SH704R</t>
  </si>
  <si>
    <t>SH705R</t>
  </si>
  <si>
    <t>SH705.1R</t>
  </si>
  <si>
    <t>SH78R</t>
  </si>
  <si>
    <t>SH78.1R</t>
  </si>
  <si>
    <t>SH79R</t>
  </si>
  <si>
    <t>SH82R</t>
  </si>
  <si>
    <t>SH83R</t>
  </si>
  <si>
    <t>SH84R</t>
  </si>
  <si>
    <t>SH85R</t>
  </si>
  <si>
    <t>SH86R</t>
  </si>
  <si>
    <t>SOT1.1R</t>
  </si>
  <si>
    <t>SOT101.1R</t>
  </si>
  <si>
    <t>SOT101.2R</t>
  </si>
  <si>
    <t>SOT142R</t>
  </si>
  <si>
    <t>SOT142.2R</t>
  </si>
  <si>
    <t>SOT16.10R</t>
  </si>
  <si>
    <t>SOT16.12R</t>
  </si>
  <si>
    <t>SOT21.116R</t>
  </si>
  <si>
    <t>SOT21.16R</t>
  </si>
  <si>
    <t>SOT21.2R</t>
  </si>
  <si>
    <t>SOT21.216R</t>
  </si>
  <si>
    <t>SOT21.3R</t>
  </si>
  <si>
    <t>SOT24R</t>
  </si>
  <si>
    <t>SOT28.1R</t>
  </si>
  <si>
    <t>SOT28.2R</t>
  </si>
  <si>
    <t>SOT73R</t>
  </si>
  <si>
    <t>SOT73.1R</t>
  </si>
  <si>
    <t>SOT74R</t>
  </si>
  <si>
    <t>SOT76R</t>
  </si>
  <si>
    <t>SOT76.2R</t>
  </si>
  <si>
    <t>SOT78R</t>
  </si>
  <si>
    <t>замена на PD3.3 + SOT4.8</t>
  </si>
  <si>
    <t>замена на PD3.2 + SOT4.5</t>
  </si>
  <si>
    <t>замена на PD3.2 + SOT4.6</t>
  </si>
  <si>
    <t>замена на PD3.2 + SOT4.7</t>
  </si>
  <si>
    <t>Стойка кабельная с домкратом 350 - 1200 мм</t>
  </si>
  <si>
    <t>Штанга оперативная длина 1 м</t>
  </si>
  <si>
    <t>Штанга оперативная 2,0 м</t>
  </si>
  <si>
    <t>замена на SLIP32.2</t>
  </si>
  <si>
    <t>PD3.2R</t>
  </si>
  <si>
    <t>PD3.3R</t>
  </si>
  <si>
    <t>CT206-30</t>
  </si>
  <si>
    <t>CT206-40</t>
  </si>
  <si>
    <t>Чулок монтажный двухпетлевой 30-40 мм, металлический</t>
  </si>
  <si>
    <t>Чулок монтажный двухпетлевой 40-50 мм, металлический</t>
  </si>
  <si>
    <t>SJ9.1200</t>
  </si>
  <si>
    <t>SJ9.700</t>
  </si>
  <si>
    <t>SJ9.950</t>
  </si>
  <si>
    <t>заменен на SZ160.3, пока поставляется</t>
  </si>
  <si>
    <t>заменен на SZ160.32, пока поставляется</t>
  </si>
  <si>
    <t>заменен на SZ160.41, пока поставляется</t>
  </si>
  <si>
    <t>замена на SO76.19</t>
  </si>
  <si>
    <t>замена на SDI82.1M20</t>
  </si>
  <si>
    <t xml:space="preserve">удалена из прайса </t>
  </si>
  <si>
    <t>LUG6-50/10LVTIN</t>
  </si>
  <si>
    <t>Кабельный наконечник с болтами со срывными головками Al 6-50, Cu 6-35 мм² ø 10,5 мм</t>
  </si>
  <si>
    <t>Кабельный наконечник с болтами со срывными головками Al 6-50, Cu 6-35 мм² ø 8,5 мм</t>
  </si>
  <si>
    <r>
      <t>Объем, м</t>
    </r>
    <r>
      <rPr>
        <b/>
        <sz val="8"/>
        <rFont val="Calibri"/>
        <family val="2"/>
        <charset val="204"/>
      </rPr>
      <t>³</t>
    </r>
  </si>
  <si>
    <t>изменение кратности отгрузки</t>
  </si>
  <si>
    <t>удалена из прайса OHL</t>
  </si>
  <si>
    <t>Проводник заземляющий ø6 мм, L=550 мм</t>
  </si>
  <si>
    <t>Лебедка ручная 500 кг / 1000 кг</t>
  </si>
  <si>
    <t>SOT21.02R</t>
  </si>
  <si>
    <t>SH1R</t>
  </si>
  <si>
    <t>SH2R</t>
  </si>
  <si>
    <t>SH3R</t>
  </si>
  <si>
    <t>База</t>
  </si>
  <si>
    <t>CO35.2</t>
  </si>
  <si>
    <t>CO70.2</t>
  </si>
  <si>
    <t>CO120.2</t>
  </si>
  <si>
    <t>Вязка спиральная для СИП-3 120-150 мм², черный</t>
  </si>
  <si>
    <t>Вязка спиральная для СИП-3 35-50 мм², желтый</t>
  </si>
  <si>
    <t>Вязка спиральная для СИП-3 70-95 мм², зеленый</t>
  </si>
  <si>
    <t>Вязка спиральная ВЛЗ 120-150-157 мм², шейка 73-85мм, 1 комплект 6 вязок</t>
  </si>
  <si>
    <t>Вязка спиральная ВЛЗ 35-50-62 мм², шейка 73 мм, 1 комплект 6 вязок</t>
  </si>
  <si>
    <t>Вязка спиральная ВЛЗ 35-50-62 мм², шейка 85 мм, 1 комплект 6 вязок</t>
  </si>
  <si>
    <t>Вязка спиральная ВЛЗ 70-95-99 мм², шейка 73 мм, 1 комплект 6 вязок</t>
  </si>
  <si>
    <t>Вязка спиральная ВЛЗ 70-95-99 мм², шейка 85 мм, 1 комплект 6 вязок</t>
  </si>
  <si>
    <t>SDI90.350R</t>
  </si>
  <si>
    <t>SV29.253</t>
  </si>
  <si>
    <t>SV17</t>
  </si>
  <si>
    <t>SV18</t>
  </si>
  <si>
    <t>SV19</t>
  </si>
  <si>
    <t xml:space="preserve">Комплект клеммников </t>
  </si>
  <si>
    <t>SP21</t>
  </si>
  <si>
    <t>Крышка пластиковая для опор диаметр 270 мм</t>
  </si>
  <si>
    <t>Корпус для предохранителя 25 A с вставкой PTS214</t>
  </si>
  <si>
    <r>
      <rPr>
        <sz val="10"/>
        <rFont val="Arial"/>
        <family val="2"/>
        <charset val="204"/>
      </rPr>
      <t>Действителен с:</t>
    </r>
    <r>
      <rPr>
        <b/>
        <sz val="10"/>
        <rFont val="Arial"/>
        <family val="2"/>
        <charset val="204"/>
      </rPr>
      <t xml:space="preserve"> 01.04.2021</t>
    </r>
  </si>
  <si>
    <t>Изменения Базовой цены</t>
  </si>
  <si>
    <t>компл.</t>
  </si>
  <si>
    <t>цена по запросу</t>
  </si>
  <si>
    <t>сняты с поставок</t>
  </si>
  <si>
    <t>цена по запр.</t>
  </si>
  <si>
    <r>
      <t>Цены:</t>
    </r>
    <r>
      <rPr>
        <b/>
        <sz val="10"/>
        <rFont val="Arial"/>
        <family val="2"/>
        <charset val="204"/>
      </rPr>
      <t xml:space="preserve"> Базовые</t>
    </r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</si>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</sst>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&quot;р.&quot;"/>
    <numFmt numFmtId="166" formatCode="0.000"/>
  </numFmts>
  <fonts count="35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 CE"/>
      <family val="2"/>
      <charset val="238"/>
    </font>
    <font>
      <b/>
      <sz val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9C650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"/>
    </font>
    <font>
      <sz val="10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1" fillId="0" borderId="0"/>
    <xf numFmtId="0" fontId="1" fillId="0" borderId="0"/>
    <xf numFmtId="0" fontId="3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/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" fontId="4" fillId="33" borderId="0" xfId="39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6" fillId="0" borderId="0" xfId="0" applyNumberFormat="1" applyFont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33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35" borderId="1" xfId="0" applyFont="1" applyFill="1" applyBorder="1" applyAlignment="1">
      <alignment horizontal="left" vertical="center"/>
    </xf>
    <xf numFmtId="0" fontId="2" fillId="36" borderId="1" xfId="0" applyFont="1" applyFill="1" applyBorder="1" applyAlignment="1">
      <alignment horizontal="left" vertical="center"/>
    </xf>
    <xf numFmtId="0" fontId="1" fillId="36" borderId="1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164" fontId="28" fillId="0" borderId="2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2" fontId="9" fillId="33" borderId="0" xfId="3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38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0" fontId="2" fillId="34" borderId="2" xfId="0" applyFont="1" applyFill="1" applyBorder="1" applyAlignment="1">
      <alignment horizontal="center" vertical="center"/>
    </xf>
    <xf numFmtId="0" fontId="8" fillId="34" borderId="2" xfId="0" applyFont="1" applyFill="1" applyBorder="1" applyAlignment="1">
      <alignment horizontal="center" vertical="center" wrapText="1"/>
    </xf>
    <xf numFmtId="2" fontId="2" fillId="34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164" fontId="26" fillId="0" borderId="2" xfId="0" applyNumberFormat="1" applyFont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164" fontId="28" fillId="0" borderId="2" xfId="0" applyNumberFormat="1" applyFont="1" applyFill="1" applyBorder="1" applyAlignment="1">
      <alignment vertical="center"/>
    </xf>
    <xf numFmtId="0" fontId="1" fillId="0" borderId="0" xfId="38" applyFont="1" applyFill="1" applyBorder="1" applyAlignment="1">
      <alignment vertical="center"/>
    </xf>
    <xf numFmtId="14" fontId="11" fillId="0" borderId="6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horizontal="left" vertical="center"/>
    </xf>
    <xf numFmtId="164" fontId="28" fillId="0" borderId="4" xfId="0" applyNumberFormat="1" applyFont="1" applyBorder="1" applyAlignment="1">
      <alignment vertical="center"/>
    </xf>
    <xf numFmtId="164" fontId="28" fillId="0" borderId="19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64" fontId="29" fillId="0" borderId="4" xfId="0" applyNumberFormat="1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14" fontId="30" fillId="0" borderId="6" xfId="0" applyNumberFormat="1" applyFont="1" applyFill="1" applyBorder="1" applyAlignment="1">
      <alignment horizontal="center" vertical="center"/>
    </xf>
    <xf numFmtId="164" fontId="31" fillId="0" borderId="2" xfId="0" applyNumberFormat="1" applyFont="1" applyBorder="1" applyAlignment="1">
      <alignment vertical="center"/>
    </xf>
    <xf numFmtId="164" fontId="31" fillId="0" borderId="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2" xfId="0" applyFont="1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164" fontId="31" fillId="0" borderId="2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164" fontId="0" fillId="0" borderId="0" xfId="0" applyNumberForma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164" fontId="2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8" fillId="34" borderId="2" xfId="0" applyFont="1" applyFill="1" applyBorder="1" applyAlignment="1">
      <alignment horizontal="center" vertical="center"/>
    </xf>
    <xf numFmtId="0" fontId="8" fillId="37" borderId="2" xfId="0" applyFont="1" applyFill="1" applyBorder="1" applyAlignment="1">
      <alignment vertical="center" wrapText="1"/>
    </xf>
    <xf numFmtId="0" fontId="8" fillId="37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164" fontId="29" fillId="0" borderId="19" xfId="0" applyNumberFormat="1" applyFont="1" applyBorder="1" applyAlignment="1">
      <alignment vertical="center"/>
    </xf>
    <xf numFmtId="164" fontId="28" fillId="0" borderId="2" xfId="0" applyNumberFormat="1" applyFont="1" applyBorder="1" applyAlignment="1">
      <alignment horizontal="center" vertical="center"/>
    </xf>
    <xf numFmtId="164" fontId="26" fillId="38" borderId="0" xfId="0" applyNumberFormat="1" applyFont="1" applyFill="1"/>
    <xf numFmtId="0" fontId="31" fillId="0" borderId="3" xfId="0" applyFont="1" applyBorder="1" applyAlignment="1">
      <alignment vertical="center"/>
    </xf>
    <xf numFmtId="164" fontId="31" fillId="0" borderId="3" xfId="0" applyNumberFormat="1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64" fontId="28" fillId="0" borderId="3" xfId="0" applyNumberFormat="1" applyFont="1" applyBorder="1" applyAlignment="1">
      <alignment vertical="center"/>
    </xf>
    <xf numFmtId="0" fontId="1" fillId="0" borderId="0" xfId="0" applyFont="1"/>
    <xf numFmtId="166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2" fillId="37" borderId="4" xfId="0" applyFont="1" applyFill="1" applyBorder="1" applyAlignment="1">
      <alignment horizontal="center" vertical="center"/>
    </xf>
    <xf numFmtId="0" fontId="2" fillId="37" borderId="5" xfId="0" applyFont="1" applyFill="1" applyBorder="1" applyAlignment="1">
      <alignment horizontal="center" vertical="center"/>
    </xf>
    <xf numFmtId="0" fontId="2" fillId="37" borderId="6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37"/>
    <cellStyle name="Normal_Sheet1" xfId="38"/>
    <cellStyle name="Normal_TPAspol- UN for 2005 v1 140605" xfId="39"/>
    <cellStyle name="Note 2" xfId="40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4" builtinId="20" customBuiltin="1"/>
    <cellStyle name="Вывод" xfId="41" builtinId="21" customBuiltin="1"/>
    <cellStyle name="Вычисление" xfId="26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43" builtinId="25" customBuiltin="1"/>
    <cellStyle name="Контрольная ячейка" xfId="27" builtinId="23" customBuiltin="1"/>
    <cellStyle name="Название" xfId="42" builtinId="15" customBuiltin="1"/>
    <cellStyle name="Нейтральный" xfId="36" builtinId="28" customBuiltin="1"/>
    <cellStyle name="Обычный" xfId="0" builtinId="0"/>
    <cellStyle name="Плохой" xfId="25" builtinId="27" customBuiltin="1"/>
    <cellStyle name="Пояснение" xfId="28" builtinId="53" customBuiltin="1"/>
    <cellStyle name="Связанная ячейка" xfId="35" builtinId="24" customBuiltin="1"/>
    <cellStyle name="Текст предупреждения" xfId="44" builtinId="11" customBuiltin="1"/>
    <cellStyle name="Хороший" xfId="29" builtinId="26" customBuiltin="1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_р_.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0&quot;р.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0.00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66" formatCode="0.000"/>
    </dxf>
    <dxf>
      <numFmt numFmtId="166" formatCode="0.000"/>
    </dxf>
    <dxf>
      <font>
        <b/>
      </font>
      <numFmt numFmtId="164" formatCode="#,##0.00_р_."/>
    </dxf>
    <dxf>
      <font>
        <b/>
      </font>
      <numFmt numFmtId="164" formatCode="#,##0.00_р_.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D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hair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rgb="FF000000"/>
          <bgColor rgb="FFD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0</xdr:row>
      <xdr:rowOff>0</xdr:rowOff>
    </xdr:from>
    <xdr:ext cx="2352675" cy="45720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0"/>
          <a:ext cx="23526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2352675" cy="45720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23526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8:O545" totalsRowShown="0" headerRowDxfId="43" dataDxfId="41" headerRowBorderDxfId="42" tableBorderDxfId="40">
  <sortState ref="A9:S635">
    <sortCondition ref="A8:A635"/>
  </sortState>
  <tableColumns count="15">
    <tableColumn id="1" name="Код ТМЦ" dataDxfId="39"/>
    <tableColumn id="2" name="Описание" dataDxfId="38"/>
    <tableColumn id="3" name="Ед. измер." dataDxfId="37"/>
    <tableColumn id="4" name="Кратность отгрузки, ед." dataDxfId="36"/>
    <tableColumn id="20" name="Цена RUR с НДС за 1 ед. измер." dataDxfId="35"/>
    <tableColumn id="19" name="Цена RUR без НДС за 1 ед. измер." dataDxfId="34">
      <calculatedColumnFormula>Table1[[#This Row],[Цена RUR с НДС за 1 ед. измер.]]/1.2</calculatedColumnFormula>
    </tableColumn>
    <tableColumn id="10" name="Количество в коробке" dataDxfId="33"/>
    <tableColumn id="11" name="Масса 1 ед." dataDxfId="32"/>
    <tableColumn id="12" name="Масса изделий в коробке (нетто), кг" dataDxfId="31">
      <calculatedColumnFormula>IFERROR(G9*H9,"")</calculatedColumnFormula>
    </tableColumn>
    <tableColumn id="13" name="Код коробки" dataDxfId="30"/>
    <tableColumn id="14" name="L, мм" dataDxfId="29"/>
    <tableColumn id="15" name="W, мм" dataDxfId="28"/>
    <tableColumn id="16" name="H, мм" dataDxfId="27"/>
    <tableColumn id="17" name="Объем, м³" dataDxfId="26"/>
    <tableColumn id="18" name="Пимечание" dataDxfId="2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8:O93" totalsRowShown="0" headerRowDxfId="24" headerRowBorderDxfId="23" tableBorderDxfId="22">
  <tableColumns count="15">
    <tableColumn id="1" name="Код ТМЦ"/>
    <tableColumn id="2" name="Описание"/>
    <tableColumn id="3" name="Ед. измер."/>
    <tableColumn id="4" name="Кратность отгрузки, ед."/>
    <tableColumn id="5" name="Цена RUR с НДС за 1 ед. измер." dataDxfId="21"/>
    <tableColumn id="6" name="Цена RUR без НДС за 1 ед. измер." dataDxfId="20">
      <calculatedColumnFormula>Table3[[#This Row],[Цена RUR с НДС за 1 ед. измер.]]/1.2</calculatedColumnFormula>
    </tableColumn>
    <tableColumn id="11" name="Количество в коробке"/>
    <tableColumn id="12" name="Масса 1 ед." dataDxfId="19"/>
    <tableColumn id="13" name="Масса изделий в коробке (нетто), кг" dataDxfId="18"/>
    <tableColumn id="14" name="Код коробки" dataDxfId="17"/>
    <tableColumn id="15" name="L, мм" dataDxfId="16"/>
    <tableColumn id="16" name="W, мм" dataDxfId="15"/>
    <tableColumn id="17" name="H, мм" dataDxfId="14"/>
    <tableColumn id="18" name="Объем, м³" dataDxfId="13"/>
    <tableColumn id="19" name="Пимечание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28:K603" totalsRowShown="0" headerRowDxfId="12" dataDxfId="11" tableBorderDxfId="10">
  <tableColumns count="10">
    <tableColumn id="1" name="Дата" dataDxfId="9"/>
    <tableColumn id="2" name="Код товара" dataDxfId="8"/>
    <tableColumn id="8" name="Описание" dataDxfId="7"/>
    <tableColumn id="9" name="Ед. измер." dataDxfId="6"/>
    <tableColumn id="10" name="Кратность отгрузки, ед." dataDxfId="5"/>
    <tableColumn id="3" name="Старая цена c НДС" dataDxfId="4"/>
    <tableColumn id="4" name="Новая цена c НДС" dataDxfId="3"/>
    <tableColumn id="5" name="Новая цена без НДС" dataDxfId="2"/>
    <tableColumn id="6" name="Действие" dataDxfId="1"/>
    <tableColumn id="7" name="Замечания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O101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8" sqref="A8"/>
    </sheetView>
  </sheetViews>
  <sheetFormatPr defaultColWidth="9.140625" defaultRowHeight="12.75" zeroHeight="1" x14ac:dyDescent="0.2"/>
  <cols>
    <col min="1" max="1" width="26.5703125" style="10" customWidth="1"/>
    <col min="2" max="2" width="90.85546875" style="7" bestFit="1" customWidth="1"/>
    <col min="3" max="3" width="7.5703125" style="5" customWidth="1"/>
    <col min="4" max="4" width="10.7109375" style="47" customWidth="1"/>
    <col min="5" max="5" width="13.42578125" style="28" customWidth="1"/>
    <col min="6" max="6" width="14" style="28" customWidth="1"/>
    <col min="7" max="7" width="12.42578125" style="7" customWidth="1"/>
    <col min="8" max="8" width="9.85546875" style="7" customWidth="1"/>
    <col min="9" max="9" width="13.28515625" style="7" customWidth="1"/>
    <col min="10" max="10" width="10.28515625" style="7" customWidth="1"/>
    <col min="11" max="11" width="8" style="7" customWidth="1"/>
    <col min="12" max="12" width="8.7109375" style="7" customWidth="1"/>
    <col min="13" max="13" width="8.140625" style="7" customWidth="1"/>
    <col min="14" max="14" width="7.85546875" style="7" customWidth="1"/>
    <col min="15" max="15" width="60.28515625" style="7" bestFit="1" customWidth="1"/>
    <col min="16" max="16384" width="9.140625" style="7"/>
  </cols>
  <sheetData>
    <row r="1" spans="1:15" x14ac:dyDescent="0.2">
      <c r="A1" s="35" t="s">
        <v>387</v>
      </c>
      <c r="B1" s="135" t="s">
        <v>1453</v>
      </c>
      <c r="C1" s="1"/>
      <c r="D1" s="45"/>
      <c r="E1" s="24"/>
      <c r="F1" s="24"/>
    </row>
    <row r="2" spans="1:15" x14ac:dyDescent="0.2">
      <c r="A2" s="35" t="s">
        <v>209</v>
      </c>
      <c r="B2" s="135" t="s">
        <v>1454</v>
      </c>
      <c r="C2" s="2"/>
      <c r="D2" s="4"/>
      <c r="E2" s="24"/>
      <c r="F2" s="24"/>
    </row>
    <row r="3" spans="1:15" x14ac:dyDescent="0.2">
      <c r="A3" s="36" t="s">
        <v>1446</v>
      </c>
      <c r="B3" s="136" t="s">
        <v>1455</v>
      </c>
      <c r="C3" s="3"/>
      <c r="D3" s="46"/>
      <c r="E3" s="24"/>
      <c r="F3" s="24"/>
    </row>
    <row r="4" spans="1:15" x14ac:dyDescent="0.2">
      <c r="A4" s="37" t="s">
        <v>230</v>
      </c>
      <c r="B4" s="136" t="s">
        <v>1456</v>
      </c>
      <c r="C4" s="2"/>
      <c r="D4" s="4"/>
      <c r="E4" s="24"/>
      <c r="F4" s="24"/>
    </row>
    <row r="5" spans="1:15" x14ac:dyDescent="0.2">
      <c r="A5" s="37" t="s">
        <v>1452</v>
      </c>
      <c r="B5" s="9"/>
      <c r="C5" s="4"/>
      <c r="D5" s="4"/>
      <c r="E5" s="24"/>
      <c r="F5" s="24"/>
    </row>
    <row r="6" spans="1:15" x14ac:dyDescent="0.2">
      <c r="A6" s="37" t="s">
        <v>229</v>
      </c>
      <c r="B6" s="8"/>
      <c r="C6" s="2"/>
      <c r="D6" s="4"/>
      <c r="E6" s="24"/>
      <c r="F6" s="24"/>
    </row>
    <row r="7" spans="1:15" x14ac:dyDescent="0.2">
      <c r="A7" s="6"/>
      <c r="B7" s="6"/>
      <c r="C7" s="1"/>
      <c r="D7" s="45"/>
      <c r="E7" s="24"/>
      <c r="F7" s="24"/>
      <c r="G7" s="128" t="s">
        <v>1150</v>
      </c>
      <c r="H7" s="129"/>
      <c r="I7" s="129"/>
      <c r="J7" s="129"/>
      <c r="K7" s="129"/>
      <c r="L7" s="129"/>
      <c r="M7" s="129"/>
      <c r="N7" s="129"/>
      <c r="O7" s="130"/>
    </row>
    <row r="8" spans="1:15" s="113" customFormat="1" ht="61.15" customHeight="1" x14ac:dyDescent="0.2">
      <c r="A8" s="56" t="s">
        <v>208</v>
      </c>
      <c r="B8" s="110" t="s">
        <v>0</v>
      </c>
      <c r="C8" s="57" t="s">
        <v>354</v>
      </c>
      <c r="D8" s="57" t="s">
        <v>586</v>
      </c>
      <c r="E8" s="58" t="s">
        <v>1210</v>
      </c>
      <c r="F8" s="58" t="s">
        <v>1209</v>
      </c>
      <c r="G8" s="111" t="s">
        <v>1151</v>
      </c>
      <c r="H8" s="111" t="s">
        <v>1152</v>
      </c>
      <c r="I8" s="111" t="s">
        <v>1153</v>
      </c>
      <c r="J8" s="112" t="s">
        <v>1154</v>
      </c>
      <c r="K8" s="112" t="s">
        <v>1155</v>
      </c>
      <c r="L8" s="112" t="s">
        <v>1156</v>
      </c>
      <c r="M8" s="112" t="s">
        <v>1157</v>
      </c>
      <c r="N8" s="112" t="s">
        <v>1416</v>
      </c>
      <c r="O8" s="112" t="s">
        <v>1158</v>
      </c>
    </row>
    <row r="9" spans="1:15" x14ac:dyDescent="0.2">
      <c r="A9" s="50" t="s">
        <v>1</v>
      </c>
      <c r="B9" s="50" t="s">
        <v>589</v>
      </c>
      <c r="C9" s="51" t="s">
        <v>1202</v>
      </c>
      <c r="D9" s="52">
        <v>1</v>
      </c>
      <c r="E9" s="53">
        <v>684.55541141968354</v>
      </c>
      <c r="F9" s="53">
        <f>Table1[[#This Row],[Цена RUR с НДС за 1 ед. измер.]]/1.2</f>
        <v>570.46284284973626</v>
      </c>
      <c r="G9" s="50">
        <v>20</v>
      </c>
      <c r="H9" s="59">
        <v>0.71</v>
      </c>
      <c r="I9" s="59">
        <f t="shared" ref="I9:I40" si="0">IFERROR(G9*H9,"")</f>
        <v>14.2</v>
      </c>
      <c r="J9" s="60" t="s">
        <v>1160</v>
      </c>
      <c r="K9" s="61">
        <v>375</v>
      </c>
      <c r="L9" s="61">
        <v>250</v>
      </c>
      <c r="M9" s="61">
        <v>115</v>
      </c>
      <c r="N9" s="62">
        <v>1.0781249999999999E-2</v>
      </c>
      <c r="O9" s="50"/>
    </row>
    <row r="10" spans="1:15" x14ac:dyDescent="0.2">
      <c r="A10" s="50" t="s">
        <v>394</v>
      </c>
      <c r="B10" s="50" t="s">
        <v>590</v>
      </c>
      <c r="C10" s="51" t="s">
        <v>1202</v>
      </c>
      <c r="D10" s="52">
        <v>1</v>
      </c>
      <c r="E10" s="53">
        <v>389.48842373878546</v>
      </c>
      <c r="F10" s="53">
        <f>Table1[[#This Row],[Цена RUR с НДС за 1 ед. измер.]]/1.2</f>
        <v>324.57368644898787</v>
      </c>
      <c r="G10" s="50">
        <v>50</v>
      </c>
      <c r="H10" s="59">
        <v>0.24</v>
      </c>
      <c r="I10" s="59">
        <f t="shared" si="0"/>
        <v>12</v>
      </c>
      <c r="J10" s="60" t="s">
        <v>1161</v>
      </c>
      <c r="K10" s="61">
        <v>210</v>
      </c>
      <c r="L10" s="61">
        <v>210</v>
      </c>
      <c r="M10" s="61">
        <v>160</v>
      </c>
      <c r="N10" s="62">
        <v>7.0559999999999998E-3</v>
      </c>
      <c r="O10" s="50"/>
    </row>
    <row r="11" spans="1:15" x14ac:dyDescent="0.2">
      <c r="A11" s="50" t="s">
        <v>546</v>
      </c>
      <c r="B11" s="50" t="s">
        <v>1075</v>
      </c>
      <c r="C11" s="51" t="s">
        <v>355</v>
      </c>
      <c r="D11" s="52">
        <v>1</v>
      </c>
      <c r="E11" s="53">
        <v>4881.3187500000004</v>
      </c>
      <c r="F11" s="53">
        <f>Table1[[#This Row],[Цена RUR с НДС за 1 ед. измер.]]/1.2</f>
        <v>4067.7656250000005</v>
      </c>
      <c r="G11" s="50">
        <v>12</v>
      </c>
      <c r="H11" s="59">
        <v>0.26</v>
      </c>
      <c r="I11" s="59">
        <f t="shared" si="0"/>
        <v>3.12</v>
      </c>
      <c r="J11" s="60" t="s">
        <v>1162</v>
      </c>
      <c r="K11" s="61">
        <v>470</v>
      </c>
      <c r="L11" s="61">
        <v>390</v>
      </c>
      <c r="M11" s="61">
        <v>295</v>
      </c>
      <c r="N11" s="62">
        <v>5.4073499999999997E-2</v>
      </c>
      <c r="O11" s="50"/>
    </row>
    <row r="12" spans="1:15" x14ac:dyDescent="0.2">
      <c r="A12" s="50" t="s">
        <v>547</v>
      </c>
      <c r="B12" s="50" t="s">
        <v>1080</v>
      </c>
      <c r="C12" s="51" t="s">
        <v>355</v>
      </c>
      <c r="D12" s="52">
        <v>1</v>
      </c>
      <c r="E12" s="53">
        <v>6050.9664022500001</v>
      </c>
      <c r="F12" s="53">
        <f>Table1[[#This Row],[Цена RUR с НДС за 1 ед. измер.]]/1.2</f>
        <v>5042.4720018750004</v>
      </c>
      <c r="G12" s="50">
        <v>12</v>
      </c>
      <c r="H12" s="59">
        <v>0.47</v>
      </c>
      <c r="I12" s="59">
        <f t="shared" si="0"/>
        <v>5.64</v>
      </c>
      <c r="J12" s="60" t="s">
        <v>1162</v>
      </c>
      <c r="K12" s="61">
        <v>470</v>
      </c>
      <c r="L12" s="61">
        <v>390</v>
      </c>
      <c r="M12" s="61">
        <v>295</v>
      </c>
      <c r="N12" s="62">
        <v>5.4073499999999997E-2</v>
      </c>
      <c r="O12" s="50"/>
    </row>
    <row r="13" spans="1:15" x14ac:dyDescent="0.2">
      <c r="A13" s="50" t="s">
        <v>548</v>
      </c>
      <c r="B13" s="50" t="s">
        <v>1076</v>
      </c>
      <c r="C13" s="51" t="s">
        <v>355</v>
      </c>
      <c r="D13" s="52">
        <v>1</v>
      </c>
      <c r="E13" s="53">
        <v>8367.9749999999985</v>
      </c>
      <c r="F13" s="53">
        <f>Table1[[#This Row],[Цена RUR с НДС за 1 ед. измер.]]/1.2</f>
        <v>6973.3124999999991</v>
      </c>
      <c r="G13" s="50">
        <v>12</v>
      </c>
      <c r="H13" s="59">
        <v>0.79</v>
      </c>
      <c r="I13" s="59">
        <f t="shared" si="0"/>
        <v>9.48</v>
      </c>
      <c r="J13" s="60" t="s">
        <v>1162</v>
      </c>
      <c r="K13" s="61">
        <v>470</v>
      </c>
      <c r="L13" s="61">
        <v>390</v>
      </c>
      <c r="M13" s="61">
        <v>295</v>
      </c>
      <c r="N13" s="62">
        <v>5.4073499999999997E-2</v>
      </c>
      <c r="O13" s="50"/>
    </row>
    <row r="14" spans="1:15" x14ac:dyDescent="0.2">
      <c r="A14" s="50" t="s">
        <v>1045</v>
      </c>
      <c r="B14" s="50" t="s">
        <v>1087</v>
      </c>
      <c r="C14" s="51" t="s">
        <v>355</v>
      </c>
      <c r="D14" s="52">
        <v>1</v>
      </c>
      <c r="E14" s="53">
        <v>10738.901250000001</v>
      </c>
      <c r="F14" s="53">
        <f>Table1[[#This Row],[Цена RUR с НДС за 1 ед. измер.]]/1.2</f>
        <v>8949.0843750000004</v>
      </c>
      <c r="G14" s="50">
        <v>12</v>
      </c>
      <c r="H14" s="59">
        <v>0.85</v>
      </c>
      <c r="I14" s="59">
        <f t="shared" si="0"/>
        <v>10.199999999999999</v>
      </c>
      <c r="J14" s="60" t="s">
        <v>1163</v>
      </c>
      <c r="K14" s="61">
        <v>660</v>
      </c>
      <c r="L14" s="61">
        <v>320</v>
      </c>
      <c r="M14" s="61">
        <v>270</v>
      </c>
      <c r="N14" s="62">
        <v>5.7023999999999998E-2</v>
      </c>
      <c r="O14" s="50"/>
    </row>
    <row r="15" spans="1:15" x14ac:dyDescent="0.2">
      <c r="A15" s="50" t="s">
        <v>1046</v>
      </c>
      <c r="B15" s="50" t="s">
        <v>1085</v>
      </c>
      <c r="C15" s="51" t="s">
        <v>355</v>
      </c>
      <c r="D15" s="52">
        <v>1</v>
      </c>
      <c r="E15" s="53">
        <v>10878.3675</v>
      </c>
      <c r="F15" s="53">
        <f>Table1[[#This Row],[Цена RUR с НДС за 1 ед. измер.]]/1.2</f>
        <v>9065.3062500000015</v>
      </c>
      <c r="G15" s="50">
        <v>12</v>
      </c>
      <c r="H15" s="59">
        <v>1.95</v>
      </c>
      <c r="I15" s="59">
        <f t="shared" si="0"/>
        <v>23.4</v>
      </c>
      <c r="J15" s="60" t="s">
        <v>1163</v>
      </c>
      <c r="K15" s="61">
        <v>660</v>
      </c>
      <c r="L15" s="61">
        <v>320</v>
      </c>
      <c r="M15" s="61">
        <v>270</v>
      </c>
      <c r="N15" s="62">
        <v>5.7023999999999998E-2</v>
      </c>
      <c r="O15" s="50"/>
    </row>
    <row r="16" spans="1:15" s="10" customFormat="1" x14ac:dyDescent="0.2">
      <c r="A16" s="50" t="s">
        <v>541</v>
      </c>
      <c r="B16" s="50" t="s">
        <v>1077</v>
      </c>
      <c r="C16" s="51" t="s">
        <v>1202</v>
      </c>
      <c r="D16" s="52">
        <v>1</v>
      </c>
      <c r="E16" s="53">
        <v>2615.551980853018</v>
      </c>
      <c r="F16" s="53">
        <f>Table1[[#This Row],[Цена RUR с НДС за 1 ед. измер.]]/1.2</f>
        <v>2179.6266507108485</v>
      </c>
      <c r="G16" s="50">
        <v>25</v>
      </c>
      <c r="H16" s="59">
        <v>0.15</v>
      </c>
      <c r="I16" s="59">
        <f t="shared" si="0"/>
        <v>3.75</v>
      </c>
      <c r="J16" s="60" t="s">
        <v>1160</v>
      </c>
      <c r="K16" s="61">
        <v>375</v>
      </c>
      <c r="L16" s="61">
        <v>250</v>
      </c>
      <c r="M16" s="61">
        <v>115</v>
      </c>
      <c r="N16" s="62">
        <v>1.0781249999999999E-2</v>
      </c>
      <c r="O16" s="50"/>
    </row>
    <row r="17" spans="1:15" s="10" customFormat="1" x14ac:dyDescent="0.2">
      <c r="A17" s="50" t="s">
        <v>540</v>
      </c>
      <c r="B17" s="50" t="s">
        <v>1081</v>
      </c>
      <c r="C17" s="51" t="s">
        <v>1202</v>
      </c>
      <c r="D17" s="52">
        <v>1</v>
      </c>
      <c r="E17" s="53">
        <v>2830.950379276208</v>
      </c>
      <c r="F17" s="53">
        <f>Table1[[#This Row],[Цена RUR с НДС за 1 ед. измер.]]/1.2</f>
        <v>2359.1253160635069</v>
      </c>
      <c r="G17" s="50">
        <v>25</v>
      </c>
      <c r="H17" s="59">
        <v>0.28000000000000003</v>
      </c>
      <c r="I17" s="59">
        <f t="shared" si="0"/>
        <v>7.0000000000000009</v>
      </c>
      <c r="J17" s="60" t="s">
        <v>1164</v>
      </c>
      <c r="K17" s="61">
        <v>390</v>
      </c>
      <c r="L17" s="61">
        <v>255</v>
      </c>
      <c r="M17" s="61">
        <v>205</v>
      </c>
      <c r="N17" s="62">
        <v>2.0387249999999999E-2</v>
      </c>
      <c r="O17" s="50"/>
    </row>
    <row r="18" spans="1:15" x14ac:dyDescent="0.2">
      <c r="A18" s="50" t="s">
        <v>532</v>
      </c>
      <c r="B18" s="50" t="s">
        <v>1078</v>
      </c>
      <c r="C18" s="51" t="s">
        <v>1202</v>
      </c>
      <c r="D18" s="52">
        <v>1</v>
      </c>
      <c r="E18" s="53">
        <v>5245.0908706945547</v>
      </c>
      <c r="F18" s="53">
        <f>Table1[[#This Row],[Цена RUR с НДС за 1 ед. измер.]]/1.2</f>
        <v>4370.9090589121288</v>
      </c>
      <c r="G18" s="50">
        <v>25</v>
      </c>
      <c r="H18" s="59">
        <v>0.48</v>
      </c>
      <c r="I18" s="59">
        <f t="shared" si="0"/>
        <v>12</v>
      </c>
      <c r="J18" s="60" t="s">
        <v>1165</v>
      </c>
      <c r="K18" s="61">
        <v>500</v>
      </c>
      <c r="L18" s="61">
        <v>255</v>
      </c>
      <c r="M18" s="61">
        <v>200</v>
      </c>
      <c r="N18" s="62">
        <v>2.5499999999999998E-2</v>
      </c>
      <c r="O18" s="50"/>
    </row>
    <row r="19" spans="1:15" x14ac:dyDescent="0.2">
      <c r="A19" s="50" t="s">
        <v>358</v>
      </c>
      <c r="B19" s="50" t="s">
        <v>1088</v>
      </c>
      <c r="C19" s="51" t="s">
        <v>355</v>
      </c>
      <c r="D19" s="52">
        <v>1</v>
      </c>
      <c r="E19" s="53">
        <v>2802.5785148773625</v>
      </c>
      <c r="F19" s="53">
        <f>Table1[[#This Row],[Цена RUR с НДС за 1 ед. измер.]]/1.2</f>
        <v>2335.4820957311354</v>
      </c>
      <c r="G19" s="50">
        <v>25</v>
      </c>
      <c r="H19" s="59">
        <v>0.26</v>
      </c>
      <c r="I19" s="59">
        <f t="shared" si="0"/>
        <v>6.5</v>
      </c>
      <c r="J19" s="60" t="s">
        <v>1166</v>
      </c>
      <c r="K19" s="61">
        <v>606</v>
      </c>
      <c r="L19" s="61">
        <v>375</v>
      </c>
      <c r="M19" s="61">
        <v>282</v>
      </c>
      <c r="N19" s="62">
        <v>6.4084500000000003E-2</v>
      </c>
      <c r="O19" s="50"/>
    </row>
    <row r="20" spans="1:15" x14ac:dyDescent="0.2">
      <c r="A20" s="50" t="s">
        <v>359</v>
      </c>
      <c r="B20" s="50" t="s">
        <v>1082</v>
      </c>
      <c r="C20" s="51" t="s">
        <v>355</v>
      </c>
      <c r="D20" s="52">
        <v>1</v>
      </c>
      <c r="E20" s="53">
        <v>3957.8479441101563</v>
      </c>
      <c r="F20" s="53">
        <f>Table1[[#This Row],[Цена RUR с НДС за 1 ед. измер.]]/1.2</f>
        <v>3298.206620091797</v>
      </c>
      <c r="G20" s="50">
        <v>25</v>
      </c>
      <c r="H20" s="59">
        <v>0.47</v>
      </c>
      <c r="I20" s="59">
        <f t="shared" si="0"/>
        <v>11.75</v>
      </c>
      <c r="J20" s="60" t="s">
        <v>1166</v>
      </c>
      <c r="K20" s="61">
        <v>606</v>
      </c>
      <c r="L20" s="61">
        <v>375</v>
      </c>
      <c r="M20" s="61">
        <v>282</v>
      </c>
      <c r="N20" s="62">
        <v>6.4084500000000003E-2</v>
      </c>
      <c r="O20" s="50"/>
    </row>
    <row r="21" spans="1:15" x14ac:dyDescent="0.2">
      <c r="A21" s="50" t="s">
        <v>360</v>
      </c>
      <c r="B21" s="50" t="s">
        <v>1079</v>
      </c>
      <c r="C21" s="51" t="s">
        <v>355</v>
      </c>
      <c r="D21" s="52">
        <v>1</v>
      </c>
      <c r="E21" s="53">
        <v>6515.7934607012476</v>
      </c>
      <c r="F21" s="53">
        <f>Table1[[#This Row],[Цена RUR с НДС за 1 ед. измер.]]/1.2</f>
        <v>5429.8278839177065</v>
      </c>
      <c r="G21" s="50">
        <v>25</v>
      </c>
      <c r="H21" s="59">
        <v>0.79</v>
      </c>
      <c r="I21" s="59">
        <f t="shared" si="0"/>
        <v>19.75</v>
      </c>
      <c r="J21" s="60" t="s">
        <v>1167</v>
      </c>
      <c r="K21" s="61">
        <v>850</v>
      </c>
      <c r="L21" s="61">
        <v>450</v>
      </c>
      <c r="M21" s="61">
        <v>230</v>
      </c>
      <c r="N21" s="62">
        <v>8.7974999999999998E-2</v>
      </c>
      <c r="O21" s="50"/>
    </row>
    <row r="22" spans="1:15" x14ac:dyDescent="0.2">
      <c r="A22" s="50" t="s">
        <v>471</v>
      </c>
      <c r="B22" s="50" t="s">
        <v>1086</v>
      </c>
      <c r="C22" s="51" t="s">
        <v>355</v>
      </c>
      <c r="D22" s="52">
        <v>1</v>
      </c>
      <c r="E22" s="53">
        <v>6515.7934607012476</v>
      </c>
      <c r="F22" s="53">
        <f>Table1[[#This Row],[Цена RUR с НДС за 1 ед. измер.]]/1.2</f>
        <v>5429.8278839177065</v>
      </c>
      <c r="G22" s="50">
        <v>20</v>
      </c>
      <c r="H22" s="59">
        <v>0.85</v>
      </c>
      <c r="I22" s="59">
        <f t="shared" si="0"/>
        <v>17</v>
      </c>
      <c r="J22" s="60" t="s">
        <v>1167</v>
      </c>
      <c r="K22" s="61">
        <v>850</v>
      </c>
      <c r="L22" s="61">
        <v>450</v>
      </c>
      <c r="M22" s="61">
        <v>230</v>
      </c>
      <c r="N22" s="62">
        <v>8.7974999999999998E-2</v>
      </c>
      <c r="O22" s="50"/>
    </row>
    <row r="23" spans="1:15" x14ac:dyDescent="0.2">
      <c r="A23" s="50" t="s">
        <v>542</v>
      </c>
      <c r="B23" s="50" t="s">
        <v>1083</v>
      </c>
      <c r="C23" s="51" t="s">
        <v>1202</v>
      </c>
      <c r="D23" s="52">
        <v>1</v>
      </c>
      <c r="E23" s="53">
        <v>6515.7934607012476</v>
      </c>
      <c r="F23" s="53">
        <f>Table1[[#This Row],[Цена RUR с НДС за 1 ед. измер.]]/1.2</f>
        <v>5429.8278839177065</v>
      </c>
      <c r="G23" s="50">
        <v>10</v>
      </c>
      <c r="H23" s="59">
        <v>0.84</v>
      </c>
      <c r="I23" s="59">
        <f t="shared" si="0"/>
        <v>8.4</v>
      </c>
      <c r="J23" s="60"/>
      <c r="K23" s="61" t="s">
        <v>1168</v>
      </c>
      <c r="L23" s="61" t="s">
        <v>1168</v>
      </c>
      <c r="M23" s="61" t="s">
        <v>1168</v>
      </c>
      <c r="N23" s="62" t="s">
        <v>1168</v>
      </c>
      <c r="O23" s="50"/>
    </row>
    <row r="24" spans="1:15" x14ac:dyDescent="0.2">
      <c r="A24" s="50" t="s">
        <v>543</v>
      </c>
      <c r="B24" s="50" t="s">
        <v>1084</v>
      </c>
      <c r="C24" s="51" t="s">
        <v>1202</v>
      </c>
      <c r="D24" s="52">
        <v>1</v>
      </c>
      <c r="E24" s="53">
        <v>8278.5081152654766</v>
      </c>
      <c r="F24" s="53">
        <f>Table1[[#This Row],[Цена RUR с НДС за 1 ед. измер.]]/1.2</f>
        <v>6898.7567627212311</v>
      </c>
      <c r="G24" s="50">
        <v>1</v>
      </c>
      <c r="H24" s="59">
        <v>1.08</v>
      </c>
      <c r="I24" s="59">
        <f t="shared" si="0"/>
        <v>1.08</v>
      </c>
      <c r="J24" s="60" t="s">
        <v>1163</v>
      </c>
      <c r="K24" s="61">
        <v>660</v>
      </c>
      <c r="L24" s="61">
        <v>320</v>
      </c>
      <c r="M24" s="61">
        <v>270</v>
      </c>
      <c r="N24" s="62">
        <v>5.7023999999999998E-2</v>
      </c>
      <c r="O24" s="50"/>
    </row>
    <row r="25" spans="1:15" x14ac:dyDescent="0.2">
      <c r="A25" s="50" t="s">
        <v>232</v>
      </c>
      <c r="B25" s="50" t="s">
        <v>591</v>
      </c>
      <c r="C25" s="51" t="s">
        <v>1202</v>
      </c>
      <c r="D25" s="52">
        <v>1</v>
      </c>
      <c r="E25" s="53">
        <v>3441.3749999999995</v>
      </c>
      <c r="F25" s="53">
        <f>Table1[[#This Row],[Цена RUR с НДС за 1 ед. измер.]]/1.2</f>
        <v>2867.8124999999995</v>
      </c>
      <c r="G25" s="50">
        <v>25</v>
      </c>
      <c r="H25" s="59">
        <v>0.27</v>
      </c>
      <c r="I25" s="59">
        <f t="shared" si="0"/>
        <v>6.75</v>
      </c>
      <c r="J25" s="60" t="s">
        <v>1160</v>
      </c>
      <c r="K25" s="61">
        <v>375</v>
      </c>
      <c r="L25" s="61">
        <v>250</v>
      </c>
      <c r="M25" s="61">
        <v>115</v>
      </c>
      <c r="N25" s="62">
        <v>1.0781249999999999E-2</v>
      </c>
      <c r="O25" s="50"/>
    </row>
    <row r="26" spans="1:15" x14ac:dyDescent="0.2">
      <c r="A26" s="50" t="s">
        <v>234</v>
      </c>
      <c r="B26" s="50" t="s">
        <v>592</v>
      </c>
      <c r="C26" s="51" t="s">
        <v>1202</v>
      </c>
      <c r="D26" s="52">
        <v>1</v>
      </c>
      <c r="E26" s="53">
        <v>4423.3636550768979</v>
      </c>
      <c r="F26" s="53">
        <f>Table1[[#This Row],[Цена RUR с НДС за 1 ед. измер.]]/1.2</f>
        <v>3686.1363792307484</v>
      </c>
      <c r="G26" s="50">
        <v>25</v>
      </c>
      <c r="H26" s="59">
        <v>0.6</v>
      </c>
      <c r="I26" s="59">
        <f t="shared" si="0"/>
        <v>15</v>
      </c>
      <c r="J26" s="60"/>
      <c r="K26" s="61" t="s">
        <v>1168</v>
      </c>
      <c r="L26" s="61" t="s">
        <v>1168</v>
      </c>
      <c r="M26" s="61" t="s">
        <v>1168</v>
      </c>
      <c r="N26" s="62" t="s">
        <v>1168</v>
      </c>
      <c r="O26" s="50"/>
    </row>
    <row r="27" spans="1:15" x14ac:dyDescent="0.2">
      <c r="A27" s="50" t="s">
        <v>201</v>
      </c>
      <c r="B27" s="50" t="s">
        <v>593</v>
      </c>
      <c r="C27" s="51" t="s">
        <v>1202</v>
      </c>
      <c r="D27" s="52">
        <v>1</v>
      </c>
      <c r="E27" s="53">
        <v>5271.7044617724578</v>
      </c>
      <c r="F27" s="53">
        <f>Table1[[#This Row],[Цена RUR с НДС за 1 ед. измер.]]/1.2</f>
        <v>4393.0870514770486</v>
      </c>
      <c r="G27" s="50">
        <v>25</v>
      </c>
      <c r="H27" s="59">
        <v>0.73</v>
      </c>
      <c r="I27" s="59">
        <f t="shared" si="0"/>
        <v>18.25</v>
      </c>
      <c r="J27" s="60" t="s">
        <v>1164</v>
      </c>
      <c r="K27" s="61">
        <v>390</v>
      </c>
      <c r="L27" s="61">
        <v>255</v>
      </c>
      <c r="M27" s="61">
        <v>205</v>
      </c>
      <c r="N27" s="62">
        <v>2.0387249999999999E-2</v>
      </c>
      <c r="O27" s="50"/>
    </row>
    <row r="28" spans="1:15" x14ac:dyDescent="0.2">
      <c r="A28" s="50" t="s">
        <v>235</v>
      </c>
      <c r="B28" s="50" t="s">
        <v>594</v>
      </c>
      <c r="C28" s="51" t="s">
        <v>1202</v>
      </c>
      <c r="D28" s="52">
        <v>1</v>
      </c>
      <c r="E28" s="53">
        <v>5348.8513563349825</v>
      </c>
      <c r="F28" s="53">
        <f>Table1[[#This Row],[Цена RUR с НДС за 1 ед. измер.]]/1.2</f>
        <v>4457.3761302791527</v>
      </c>
      <c r="G28" s="50">
        <v>10</v>
      </c>
      <c r="H28" s="59">
        <v>0.87</v>
      </c>
      <c r="I28" s="59">
        <f t="shared" si="0"/>
        <v>8.6999999999999993</v>
      </c>
      <c r="J28" s="60"/>
      <c r="K28" s="61" t="s">
        <v>1168</v>
      </c>
      <c r="L28" s="61" t="s">
        <v>1168</v>
      </c>
      <c r="M28" s="61" t="s">
        <v>1168</v>
      </c>
      <c r="N28" s="62" t="s">
        <v>1168</v>
      </c>
      <c r="O28" s="50"/>
    </row>
    <row r="29" spans="1:15" s="10" customFormat="1" x14ac:dyDescent="0.2">
      <c r="A29" s="54" t="s">
        <v>4</v>
      </c>
      <c r="B29" s="50" t="s">
        <v>1268</v>
      </c>
      <c r="C29" s="51" t="s">
        <v>355</v>
      </c>
      <c r="D29" s="52">
        <v>12</v>
      </c>
      <c r="E29" s="53">
        <v>1732.5</v>
      </c>
      <c r="F29" s="53">
        <f>Table1[[#This Row],[Цена RUR с НДС за 1 ед. измер.]]/1.2</f>
        <v>1443.75</v>
      </c>
      <c r="G29" s="50">
        <v>12</v>
      </c>
      <c r="H29" s="59">
        <v>0.71</v>
      </c>
      <c r="I29" s="59">
        <f t="shared" si="0"/>
        <v>8.52</v>
      </c>
      <c r="J29" s="60" t="s">
        <v>1166</v>
      </c>
      <c r="K29" s="61">
        <v>606</v>
      </c>
      <c r="L29" s="61">
        <v>375</v>
      </c>
      <c r="M29" s="61">
        <v>282</v>
      </c>
      <c r="N29" s="62">
        <v>6.4084500000000003E-2</v>
      </c>
      <c r="O29" s="50"/>
    </row>
    <row r="30" spans="1:15" s="121" customFormat="1" x14ac:dyDescent="0.2">
      <c r="A30" s="54" t="s">
        <v>1428</v>
      </c>
      <c r="B30" s="50" t="s">
        <v>1429</v>
      </c>
      <c r="C30" s="51" t="s">
        <v>1202</v>
      </c>
      <c r="D30" s="52">
        <v>6</v>
      </c>
      <c r="E30" s="53">
        <v>288.75</v>
      </c>
      <c r="F30" s="53">
        <f>Table1[[#This Row],[Цена RUR с НДС за 1 ед. измер.]]/1.2</f>
        <v>240.625</v>
      </c>
      <c r="G30" s="50">
        <v>72</v>
      </c>
      <c r="H30" s="59">
        <v>0.1183333</v>
      </c>
      <c r="I30" s="59">
        <f>IFERROR(G30*H30,"")</f>
        <v>8.5199975999999999</v>
      </c>
      <c r="J30" s="60" t="s">
        <v>1166</v>
      </c>
      <c r="K30" s="61">
        <v>606</v>
      </c>
      <c r="L30" s="61">
        <v>375</v>
      </c>
      <c r="M30" s="61">
        <v>282</v>
      </c>
      <c r="N30" s="62">
        <v>6.4084500000000003E-2</v>
      </c>
      <c r="O30" s="120"/>
    </row>
    <row r="31" spans="1:15" s="10" customFormat="1" x14ac:dyDescent="0.2">
      <c r="A31" s="50" t="s">
        <v>236</v>
      </c>
      <c r="B31" s="50" t="s">
        <v>595</v>
      </c>
      <c r="C31" s="51" t="s">
        <v>1202</v>
      </c>
      <c r="D31" s="52">
        <v>1</v>
      </c>
      <c r="E31" s="53">
        <v>3229.8840023306852</v>
      </c>
      <c r="F31" s="53">
        <f>Table1[[#This Row],[Цена RUR с НДС за 1 ед. измер.]]/1.2</f>
        <v>2691.5700019422379</v>
      </c>
      <c r="G31" s="50">
        <v>1</v>
      </c>
      <c r="H31" s="59">
        <v>0.46</v>
      </c>
      <c r="I31" s="59">
        <f t="shared" si="0"/>
        <v>0.46</v>
      </c>
      <c r="J31" s="60"/>
      <c r="K31" s="61" t="s">
        <v>1168</v>
      </c>
      <c r="L31" s="61" t="s">
        <v>1168</v>
      </c>
      <c r="M31" s="61" t="s">
        <v>1168</v>
      </c>
      <c r="N31" s="62" t="s">
        <v>1168</v>
      </c>
      <c r="O31" s="50"/>
    </row>
    <row r="32" spans="1:15" s="10" customFormat="1" x14ac:dyDescent="0.2">
      <c r="A32" s="50" t="s">
        <v>237</v>
      </c>
      <c r="B32" s="50" t="s">
        <v>596</v>
      </c>
      <c r="C32" s="51" t="s">
        <v>1202</v>
      </c>
      <c r="D32" s="52">
        <v>1</v>
      </c>
      <c r="E32" s="53">
        <v>4181.8757075111716</v>
      </c>
      <c r="F32" s="53">
        <f>Table1[[#This Row],[Цена RUR с НДС за 1 ед. измер.]]/1.2</f>
        <v>3484.8964229259764</v>
      </c>
      <c r="G32" s="50">
        <v>1</v>
      </c>
      <c r="H32" s="59">
        <v>1</v>
      </c>
      <c r="I32" s="59">
        <f t="shared" si="0"/>
        <v>1</v>
      </c>
      <c r="J32" s="60"/>
      <c r="K32" s="61" t="s">
        <v>1168</v>
      </c>
      <c r="L32" s="61" t="s">
        <v>1168</v>
      </c>
      <c r="M32" s="61" t="s">
        <v>1168</v>
      </c>
      <c r="N32" s="62" t="s">
        <v>1168</v>
      </c>
      <c r="O32" s="50"/>
    </row>
    <row r="33" spans="1:15" s="10" customFormat="1" x14ac:dyDescent="0.2">
      <c r="A33" s="50" t="s">
        <v>2</v>
      </c>
      <c r="B33" s="50" t="s">
        <v>1430</v>
      </c>
      <c r="C33" s="51" t="s">
        <v>355</v>
      </c>
      <c r="D33" s="52">
        <v>25</v>
      </c>
      <c r="E33" s="53">
        <v>1417.5</v>
      </c>
      <c r="F33" s="53">
        <f>Table1[[#This Row],[Цена RUR с НДС за 1 ед. измер.]]/1.2</f>
        <v>1181.25</v>
      </c>
      <c r="G33" s="50">
        <v>25</v>
      </c>
      <c r="H33" s="59">
        <v>0.53</v>
      </c>
      <c r="I33" s="59">
        <f t="shared" si="0"/>
        <v>13.25</v>
      </c>
      <c r="J33" s="60" t="s">
        <v>1162</v>
      </c>
      <c r="K33" s="61">
        <v>470</v>
      </c>
      <c r="L33" s="61">
        <v>390</v>
      </c>
      <c r="M33" s="61">
        <v>295</v>
      </c>
      <c r="N33" s="62">
        <v>5.4073499999999997E-2</v>
      </c>
      <c r="O33" s="50"/>
    </row>
    <row r="34" spans="1:15" s="121" customFormat="1" x14ac:dyDescent="0.2">
      <c r="A34" s="50" t="s">
        <v>1426</v>
      </c>
      <c r="B34" s="50" t="s">
        <v>1269</v>
      </c>
      <c r="C34" s="51" t="s">
        <v>1202</v>
      </c>
      <c r="D34" s="52">
        <v>6</v>
      </c>
      <c r="E34" s="53">
        <v>236.25</v>
      </c>
      <c r="F34" s="53">
        <f>Table1[[#This Row],[Цена RUR с НДС за 1 ед. измер.]]/1.2</f>
        <v>196.875</v>
      </c>
      <c r="G34" s="50">
        <v>150</v>
      </c>
      <c r="H34" s="59">
        <v>8.8332999999999995E-2</v>
      </c>
      <c r="I34" s="59">
        <f>IFERROR(G34*H34,"")</f>
        <v>13.249949999999998</v>
      </c>
      <c r="J34" s="60" t="s">
        <v>1162</v>
      </c>
      <c r="K34" s="61">
        <v>470</v>
      </c>
      <c r="L34" s="61">
        <v>390</v>
      </c>
      <c r="M34" s="61">
        <v>295</v>
      </c>
      <c r="N34" s="62">
        <v>5.4073499999999997E-2</v>
      </c>
      <c r="O34" s="120"/>
    </row>
    <row r="35" spans="1:15" s="10" customFormat="1" x14ac:dyDescent="0.2">
      <c r="A35" s="50" t="s">
        <v>3</v>
      </c>
      <c r="B35" s="50" t="s">
        <v>1270</v>
      </c>
      <c r="C35" s="51" t="s">
        <v>355</v>
      </c>
      <c r="D35" s="52">
        <v>25</v>
      </c>
      <c r="E35" s="53">
        <v>1417.5</v>
      </c>
      <c r="F35" s="53">
        <f>Table1[[#This Row],[Цена RUR с НДС за 1 ед. измер.]]/1.2</f>
        <v>1181.25</v>
      </c>
      <c r="G35" s="50">
        <v>25</v>
      </c>
      <c r="H35" s="59">
        <v>0.65</v>
      </c>
      <c r="I35" s="59">
        <f t="shared" si="0"/>
        <v>16.25</v>
      </c>
      <c r="J35" s="60" t="s">
        <v>1166</v>
      </c>
      <c r="K35" s="61">
        <v>606</v>
      </c>
      <c r="L35" s="61">
        <v>375</v>
      </c>
      <c r="M35" s="61">
        <v>282</v>
      </c>
      <c r="N35" s="62">
        <v>6.4084500000000003E-2</v>
      </c>
      <c r="O35" s="50"/>
    </row>
    <row r="36" spans="1:15" s="121" customFormat="1" x14ac:dyDescent="0.2">
      <c r="A36" s="50" t="s">
        <v>1427</v>
      </c>
      <c r="B36" s="50" t="s">
        <v>1431</v>
      </c>
      <c r="C36" s="51" t="s">
        <v>1202</v>
      </c>
      <c r="D36" s="52">
        <v>6</v>
      </c>
      <c r="E36" s="53">
        <v>236.25</v>
      </c>
      <c r="F36" s="53">
        <f>Table1[[#This Row],[Цена RUR с НДС за 1 ед. измер.]]/1.2</f>
        <v>196.875</v>
      </c>
      <c r="G36" s="50">
        <v>150</v>
      </c>
      <c r="H36" s="59">
        <v>0.108333</v>
      </c>
      <c r="I36" s="59">
        <f>IFERROR(G36*H36,"")</f>
        <v>16.249949999999998</v>
      </c>
      <c r="J36" s="60" t="s">
        <v>1166</v>
      </c>
      <c r="K36" s="61">
        <v>606</v>
      </c>
      <c r="L36" s="61">
        <v>375</v>
      </c>
      <c r="M36" s="61">
        <v>282</v>
      </c>
      <c r="N36" s="62">
        <v>6.4084500000000003E-2</v>
      </c>
      <c r="O36" s="120"/>
    </row>
    <row r="37" spans="1:15" s="10" customFormat="1" x14ac:dyDescent="0.2">
      <c r="A37" s="50" t="s">
        <v>238</v>
      </c>
      <c r="B37" s="50" t="s">
        <v>597</v>
      </c>
      <c r="C37" s="51" t="s">
        <v>1202</v>
      </c>
      <c r="D37" s="52">
        <v>1</v>
      </c>
      <c r="E37" s="53">
        <v>2557.0140749999996</v>
      </c>
      <c r="F37" s="53">
        <f>Table1[[#This Row],[Цена RUR с НДС за 1 ед. измер.]]/1.2</f>
        <v>2130.8450624999996</v>
      </c>
      <c r="G37" s="50">
        <v>50</v>
      </c>
      <c r="H37" s="59">
        <v>0.24</v>
      </c>
      <c r="I37" s="59">
        <f t="shared" si="0"/>
        <v>12</v>
      </c>
      <c r="J37" s="60" t="s">
        <v>1169</v>
      </c>
      <c r="K37" s="61">
        <v>375</v>
      </c>
      <c r="L37" s="61">
        <v>250</v>
      </c>
      <c r="M37" s="61">
        <v>157</v>
      </c>
      <c r="N37" s="62">
        <v>1.4718749999999999E-2</v>
      </c>
      <c r="O37" s="50"/>
    </row>
    <row r="38" spans="1:15" s="10" customFormat="1" x14ac:dyDescent="0.2">
      <c r="A38" s="50" t="s">
        <v>495</v>
      </c>
      <c r="B38" s="50" t="s">
        <v>598</v>
      </c>
      <c r="C38" s="51" t="s">
        <v>1202</v>
      </c>
      <c r="D38" s="52">
        <v>1</v>
      </c>
      <c r="E38" s="53">
        <v>4046.0102920807744</v>
      </c>
      <c r="F38" s="53">
        <f>Table1[[#This Row],[Цена RUR с НДС за 1 ед. измер.]]/1.2</f>
        <v>3371.6752434006453</v>
      </c>
      <c r="G38" s="50">
        <v>25</v>
      </c>
      <c r="H38" s="59">
        <v>0.38</v>
      </c>
      <c r="I38" s="59">
        <f t="shared" si="0"/>
        <v>9.5</v>
      </c>
      <c r="J38" s="60" t="s">
        <v>1160</v>
      </c>
      <c r="K38" s="61">
        <v>375</v>
      </c>
      <c r="L38" s="61">
        <v>250</v>
      </c>
      <c r="M38" s="61">
        <v>115</v>
      </c>
      <c r="N38" s="62">
        <v>1.0781249999999999E-2</v>
      </c>
      <c r="O38" s="50"/>
    </row>
    <row r="39" spans="1:15" s="10" customFormat="1" x14ac:dyDescent="0.2">
      <c r="A39" s="50" t="s">
        <v>239</v>
      </c>
      <c r="B39" s="50" t="s">
        <v>599</v>
      </c>
      <c r="C39" s="51" t="s">
        <v>1202</v>
      </c>
      <c r="D39" s="52">
        <v>1</v>
      </c>
      <c r="E39" s="53">
        <v>5407.3057499999995</v>
      </c>
      <c r="F39" s="53">
        <f>Table1[[#This Row],[Цена RUR с НДС за 1 ед. измер.]]/1.2</f>
        <v>4506.0881250000002</v>
      </c>
      <c r="G39" s="50">
        <v>25</v>
      </c>
      <c r="H39" s="59">
        <v>0.56000000000000005</v>
      </c>
      <c r="I39" s="59">
        <f t="shared" si="0"/>
        <v>14.000000000000002</v>
      </c>
      <c r="J39" s="60" t="s">
        <v>1169</v>
      </c>
      <c r="K39" s="61">
        <v>375</v>
      </c>
      <c r="L39" s="61">
        <v>250</v>
      </c>
      <c r="M39" s="61">
        <v>157</v>
      </c>
      <c r="N39" s="62">
        <v>1.4718749999999999E-2</v>
      </c>
      <c r="O39" s="50"/>
    </row>
    <row r="40" spans="1:15" s="10" customFormat="1" x14ac:dyDescent="0.2">
      <c r="A40" s="50" t="s">
        <v>5</v>
      </c>
      <c r="B40" s="50" t="s">
        <v>600</v>
      </c>
      <c r="C40" s="51" t="s">
        <v>1202</v>
      </c>
      <c r="D40" s="52">
        <v>1</v>
      </c>
      <c r="E40" s="53">
        <v>7124.6247439834797</v>
      </c>
      <c r="F40" s="53">
        <f>Table1[[#This Row],[Цена RUR с НДС за 1 ед. измер.]]/1.2</f>
        <v>5937.1872866529002</v>
      </c>
      <c r="G40" s="50">
        <v>25</v>
      </c>
      <c r="H40" s="59">
        <v>0.77</v>
      </c>
      <c r="I40" s="59">
        <f t="shared" si="0"/>
        <v>19.25</v>
      </c>
      <c r="J40" s="60" t="s">
        <v>1170</v>
      </c>
      <c r="K40" s="61">
        <v>395</v>
      </c>
      <c r="L40" s="61">
        <v>290</v>
      </c>
      <c r="M40" s="61">
        <v>230</v>
      </c>
      <c r="N40" s="62">
        <v>2.6346499999999998E-2</v>
      </c>
      <c r="O40" s="50"/>
    </row>
    <row r="41" spans="1:15" s="10" customFormat="1" x14ac:dyDescent="0.2">
      <c r="A41" s="50" t="s">
        <v>6</v>
      </c>
      <c r="B41" s="50" t="s">
        <v>1295</v>
      </c>
      <c r="C41" s="51" t="s">
        <v>1202</v>
      </c>
      <c r="D41" s="52">
        <v>100</v>
      </c>
      <c r="E41" s="53">
        <v>31.768000000000001</v>
      </c>
      <c r="F41" s="53">
        <f>Table1[[#This Row],[Цена RUR с НДС за 1 ед. измер.]]/1.2</f>
        <v>26.473333333333336</v>
      </c>
      <c r="G41" s="50">
        <v>100</v>
      </c>
      <c r="H41" s="59"/>
      <c r="I41" s="59">
        <v>1.5</v>
      </c>
      <c r="J41" s="60"/>
      <c r="K41" s="61">
        <v>145</v>
      </c>
      <c r="L41" s="61">
        <v>125</v>
      </c>
      <c r="M41" s="61">
        <v>95</v>
      </c>
      <c r="N41" s="62" t="s">
        <v>1168</v>
      </c>
      <c r="O41" s="50"/>
    </row>
    <row r="42" spans="1:15" s="10" customFormat="1" x14ac:dyDescent="0.2">
      <c r="A42" s="50" t="s">
        <v>1293</v>
      </c>
      <c r="B42" s="50" t="s">
        <v>1295</v>
      </c>
      <c r="C42" s="51" t="s">
        <v>1202</v>
      </c>
      <c r="D42" s="52">
        <v>100</v>
      </c>
      <c r="E42" s="53">
        <v>23.625</v>
      </c>
      <c r="F42" s="53">
        <f>Table1[[#This Row],[Цена RUR с НДС за 1 ед. измер.]]/1.2</f>
        <v>19.6875</v>
      </c>
      <c r="G42" s="50">
        <v>100</v>
      </c>
      <c r="H42" s="59"/>
      <c r="I42" s="59">
        <v>1.5</v>
      </c>
      <c r="J42" s="60"/>
      <c r="K42" s="61">
        <v>145</v>
      </c>
      <c r="L42" s="61">
        <v>125</v>
      </c>
      <c r="M42" s="61">
        <v>95</v>
      </c>
      <c r="N42" s="62" t="s">
        <v>1168</v>
      </c>
      <c r="O42" s="50"/>
    </row>
    <row r="43" spans="1:15" s="10" customFormat="1" x14ac:dyDescent="0.2">
      <c r="A43" s="50" t="s">
        <v>7</v>
      </c>
      <c r="B43" s="50" t="s">
        <v>601</v>
      </c>
      <c r="C43" s="51" t="s">
        <v>1297</v>
      </c>
      <c r="D43" s="52">
        <v>25</v>
      </c>
      <c r="E43" s="53">
        <v>156.44999999999999</v>
      </c>
      <c r="F43" s="53">
        <f>Table1[[#This Row],[Цена RUR с НДС за 1 ед. измер.]]/1.2</f>
        <v>130.375</v>
      </c>
      <c r="G43" s="50">
        <v>25</v>
      </c>
      <c r="H43" s="59"/>
      <c r="I43" s="59">
        <v>2.875</v>
      </c>
      <c r="J43" s="60"/>
      <c r="K43" s="61">
        <v>240</v>
      </c>
      <c r="L43" s="61">
        <v>240</v>
      </c>
      <c r="M43" s="61">
        <v>27</v>
      </c>
      <c r="N43" s="62" t="s">
        <v>1168</v>
      </c>
      <c r="O43" s="50"/>
    </row>
    <row r="44" spans="1:15" s="10" customFormat="1" x14ac:dyDescent="0.2">
      <c r="A44" s="50" t="s">
        <v>1294</v>
      </c>
      <c r="B44" s="50" t="s">
        <v>1296</v>
      </c>
      <c r="C44" s="51" t="s">
        <v>1297</v>
      </c>
      <c r="D44" s="52">
        <v>50</v>
      </c>
      <c r="E44" s="53">
        <v>115.5</v>
      </c>
      <c r="F44" s="53">
        <f>Table1[[#This Row],[Цена RUR с НДС за 1 ед. измер.]]/1.2</f>
        <v>96.25</v>
      </c>
      <c r="G44" s="50">
        <v>50</v>
      </c>
      <c r="H44" s="59"/>
      <c r="I44" s="59">
        <f t="shared" ref="I44:I74" si="1">IFERROR(G44*H44,"")</f>
        <v>0</v>
      </c>
      <c r="J44" s="60"/>
      <c r="K44" s="61"/>
      <c r="L44" s="61"/>
      <c r="M44" s="61"/>
      <c r="N44" s="62"/>
      <c r="O44" s="50"/>
    </row>
    <row r="45" spans="1:15" s="10" customFormat="1" x14ac:dyDescent="0.2">
      <c r="A45" s="50" t="s">
        <v>581</v>
      </c>
      <c r="B45" s="50" t="s">
        <v>1310</v>
      </c>
      <c r="C45" s="51" t="s">
        <v>1202</v>
      </c>
      <c r="D45" s="52">
        <v>1</v>
      </c>
      <c r="E45" s="53">
        <v>5572.649905307102</v>
      </c>
      <c r="F45" s="53">
        <f>Table1[[#This Row],[Цена RUR с НДС за 1 ед. измер.]]/1.2</f>
        <v>4643.874921089252</v>
      </c>
      <c r="G45" s="50">
        <v>1</v>
      </c>
      <c r="H45" s="59">
        <v>1.7</v>
      </c>
      <c r="I45" s="59">
        <f t="shared" si="1"/>
        <v>1.7</v>
      </c>
      <c r="J45" s="60"/>
      <c r="K45" s="61" t="s">
        <v>1168</v>
      </c>
      <c r="L45" s="61" t="s">
        <v>1168</v>
      </c>
      <c r="M45" s="61" t="s">
        <v>1168</v>
      </c>
      <c r="N45" s="62" t="s">
        <v>1168</v>
      </c>
      <c r="O45" s="50"/>
    </row>
    <row r="46" spans="1:15" s="10" customFormat="1" x14ac:dyDescent="0.2">
      <c r="A46" s="50" t="s">
        <v>1306</v>
      </c>
      <c r="B46" s="50" t="s">
        <v>1308</v>
      </c>
      <c r="C46" s="51" t="s">
        <v>1202</v>
      </c>
      <c r="D46" s="52">
        <v>1</v>
      </c>
      <c r="E46" s="53">
        <v>4042.5000000000005</v>
      </c>
      <c r="F46" s="53">
        <f>Table1[[#This Row],[Цена RUR с НДС за 1 ед. измер.]]/1.2</f>
        <v>3368.7500000000005</v>
      </c>
      <c r="G46" s="50">
        <v>1</v>
      </c>
      <c r="H46" s="59">
        <v>1.2</v>
      </c>
      <c r="I46" s="59">
        <f t="shared" si="1"/>
        <v>1.2</v>
      </c>
      <c r="J46" s="60"/>
      <c r="K46" s="61"/>
      <c r="L46" s="61"/>
      <c r="M46" s="61"/>
      <c r="N46" s="62"/>
      <c r="O46" s="50"/>
    </row>
    <row r="47" spans="1:15" s="10" customFormat="1" x14ac:dyDescent="0.2">
      <c r="A47" s="50" t="s">
        <v>583</v>
      </c>
      <c r="B47" s="50" t="s">
        <v>1311</v>
      </c>
      <c r="C47" s="51" t="s">
        <v>1202</v>
      </c>
      <c r="D47" s="52">
        <v>1</v>
      </c>
      <c r="E47" s="53">
        <v>7541.1</v>
      </c>
      <c r="F47" s="53">
        <f>Table1[[#This Row],[Цена RUR с НДС за 1 ед. измер.]]/1.2</f>
        <v>6284.2500000000009</v>
      </c>
      <c r="G47" s="50">
        <v>1</v>
      </c>
      <c r="H47" s="59">
        <v>2.1</v>
      </c>
      <c r="I47" s="59">
        <f t="shared" si="1"/>
        <v>2.1</v>
      </c>
      <c r="J47" s="60"/>
      <c r="K47" s="61" t="s">
        <v>1168</v>
      </c>
      <c r="L47" s="61" t="s">
        <v>1168</v>
      </c>
      <c r="M47" s="61" t="s">
        <v>1168</v>
      </c>
      <c r="N47" s="62" t="s">
        <v>1168</v>
      </c>
      <c r="O47" s="50"/>
    </row>
    <row r="48" spans="1:15" s="10" customFormat="1" x14ac:dyDescent="0.2">
      <c r="A48" s="50" t="s">
        <v>1303</v>
      </c>
      <c r="B48" s="50" t="s">
        <v>1304</v>
      </c>
      <c r="C48" s="51" t="s">
        <v>1202</v>
      </c>
      <c r="D48" s="52">
        <v>1</v>
      </c>
      <c r="E48" s="53">
        <v>6352.5000000000009</v>
      </c>
      <c r="F48" s="53">
        <f>Table1[[#This Row],[Цена RUR с НДС за 1 ед. измер.]]/1.2</f>
        <v>5293.7500000000009</v>
      </c>
      <c r="G48" s="50">
        <v>1</v>
      </c>
      <c r="H48" s="59">
        <v>1.6</v>
      </c>
      <c r="I48" s="59">
        <f t="shared" si="1"/>
        <v>1.6</v>
      </c>
      <c r="J48" s="60"/>
      <c r="K48" s="61"/>
      <c r="L48" s="61"/>
      <c r="M48" s="61"/>
      <c r="N48" s="62"/>
      <c r="O48" s="50"/>
    </row>
    <row r="49" spans="1:15" s="10" customFormat="1" x14ac:dyDescent="0.2">
      <c r="A49" s="50" t="s">
        <v>1137</v>
      </c>
      <c r="B49" s="50" t="s">
        <v>1312</v>
      </c>
      <c r="C49" s="51" t="s">
        <v>1202</v>
      </c>
      <c r="D49" s="52">
        <v>1</v>
      </c>
      <c r="E49" s="53">
        <v>10390.235624999999</v>
      </c>
      <c r="F49" s="53">
        <f>Table1[[#This Row],[Цена RUR с НДС за 1 ед. измер.]]/1.2</f>
        <v>8658.5296875000004</v>
      </c>
      <c r="G49" s="50">
        <v>1</v>
      </c>
      <c r="H49" s="59">
        <v>2.5</v>
      </c>
      <c r="I49" s="59">
        <f t="shared" si="1"/>
        <v>2.5</v>
      </c>
      <c r="J49" s="60"/>
      <c r="K49" s="61"/>
      <c r="L49" s="61"/>
      <c r="M49" s="61"/>
      <c r="N49" s="62"/>
      <c r="O49" s="50"/>
    </row>
    <row r="50" spans="1:15" s="10" customFormat="1" x14ac:dyDescent="0.2">
      <c r="A50" s="50" t="s">
        <v>580</v>
      </c>
      <c r="B50" s="50" t="s">
        <v>1307</v>
      </c>
      <c r="C50" s="51" t="s">
        <v>1202</v>
      </c>
      <c r="D50" s="52">
        <v>1</v>
      </c>
      <c r="E50" s="53">
        <v>5124.8476807734951</v>
      </c>
      <c r="F50" s="53">
        <f>Table1[[#This Row],[Цена RUR с НДС за 1 ед. измер.]]/1.2</f>
        <v>4270.7064006445798</v>
      </c>
      <c r="G50" s="50">
        <v>1</v>
      </c>
      <c r="H50" s="59">
        <v>1.2</v>
      </c>
      <c r="I50" s="59">
        <f t="shared" si="1"/>
        <v>1.2</v>
      </c>
      <c r="J50" s="60"/>
      <c r="K50" s="61" t="s">
        <v>1168</v>
      </c>
      <c r="L50" s="61" t="s">
        <v>1168</v>
      </c>
      <c r="M50" s="61" t="s">
        <v>1168</v>
      </c>
      <c r="N50" s="62" t="s">
        <v>1168</v>
      </c>
      <c r="O50" s="50"/>
    </row>
    <row r="51" spans="1:15" s="10" customFormat="1" x14ac:dyDescent="0.2">
      <c r="A51" s="50" t="s">
        <v>582</v>
      </c>
      <c r="B51" s="50" t="s">
        <v>1305</v>
      </c>
      <c r="C51" s="51" t="s">
        <v>1202</v>
      </c>
      <c r="D51" s="52">
        <v>1</v>
      </c>
      <c r="E51" s="53">
        <v>7541.1</v>
      </c>
      <c r="F51" s="53">
        <f>Table1[[#This Row],[Цена RUR с НДС за 1 ед. измер.]]/1.2</f>
        <v>6284.2500000000009</v>
      </c>
      <c r="G51" s="50">
        <v>1</v>
      </c>
      <c r="H51" s="59">
        <v>1.6</v>
      </c>
      <c r="I51" s="59">
        <f t="shared" si="1"/>
        <v>1.6</v>
      </c>
      <c r="J51" s="60"/>
      <c r="K51" s="61" t="s">
        <v>1168</v>
      </c>
      <c r="L51" s="61" t="s">
        <v>1168</v>
      </c>
      <c r="M51" s="61" t="s">
        <v>1168</v>
      </c>
      <c r="N51" s="62" t="s">
        <v>1168</v>
      </c>
      <c r="O51" s="50"/>
    </row>
    <row r="52" spans="1:15" s="10" customFormat="1" ht="13.15" x14ac:dyDescent="0.25">
      <c r="A52" s="50" t="s">
        <v>584</v>
      </c>
      <c r="B52" s="50" t="s">
        <v>587</v>
      </c>
      <c r="C52" s="51" t="s">
        <v>1202</v>
      </c>
      <c r="D52" s="52">
        <v>1</v>
      </c>
      <c r="E52" s="53">
        <v>8403.2022381614988</v>
      </c>
      <c r="F52" s="53">
        <f>Table1[[#This Row],[Цена RUR с НДС за 1 ед. измер.]]/1.2</f>
        <v>7002.6685318012496</v>
      </c>
      <c r="G52" s="50">
        <v>1</v>
      </c>
      <c r="H52" s="59">
        <v>2.1</v>
      </c>
      <c r="I52" s="59">
        <f t="shared" si="1"/>
        <v>2.1</v>
      </c>
      <c r="J52" s="60"/>
      <c r="K52" s="61" t="s">
        <v>1168</v>
      </c>
      <c r="L52" s="61" t="s">
        <v>1168</v>
      </c>
      <c r="M52" s="61" t="s">
        <v>1168</v>
      </c>
      <c r="N52" s="62" t="s">
        <v>1168</v>
      </c>
      <c r="O52" s="50"/>
    </row>
    <row r="53" spans="1:15" s="10" customFormat="1" ht="13.15" x14ac:dyDescent="0.25">
      <c r="A53" s="50" t="s">
        <v>585</v>
      </c>
      <c r="B53" s="50" t="s">
        <v>588</v>
      </c>
      <c r="C53" s="51" t="s">
        <v>1202</v>
      </c>
      <c r="D53" s="52">
        <v>1</v>
      </c>
      <c r="E53" s="53">
        <v>19782.6978231225</v>
      </c>
      <c r="F53" s="53">
        <f>Table1[[#This Row],[Цена RUR с НДС за 1 ед. измер.]]/1.2</f>
        <v>16485.581519268751</v>
      </c>
      <c r="G53" s="50">
        <v>1</v>
      </c>
      <c r="H53" s="59">
        <v>3.4</v>
      </c>
      <c r="I53" s="59">
        <f t="shared" si="1"/>
        <v>3.4</v>
      </c>
      <c r="J53" s="60"/>
      <c r="K53" s="61" t="s">
        <v>1168</v>
      </c>
      <c r="L53" s="61" t="s">
        <v>1168</v>
      </c>
      <c r="M53" s="61" t="s">
        <v>1168</v>
      </c>
      <c r="N53" s="62" t="s">
        <v>1168</v>
      </c>
      <c r="O53" s="50"/>
    </row>
    <row r="54" spans="1:15" s="10" customFormat="1" ht="13.15" x14ac:dyDescent="0.25">
      <c r="A54" s="50" t="s">
        <v>27</v>
      </c>
      <c r="B54" s="50" t="s">
        <v>625</v>
      </c>
      <c r="C54" s="51" t="s">
        <v>1202</v>
      </c>
      <c r="D54" s="52">
        <v>50</v>
      </c>
      <c r="E54" s="53">
        <v>319.75299338597995</v>
      </c>
      <c r="F54" s="53">
        <f>Table1[[#This Row],[Цена RUR с НДС за 1 ед. измер.]]/1.2</f>
        <v>266.46082782164996</v>
      </c>
      <c r="G54" s="50">
        <v>50</v>
      </c>
      <c r="H54" s="59">
        <v>0.04</v>
      </c>
      <c r="I54" s="59">
        <f t="shared" si="1"/>
        <v>2</v>
      </c>
      <c r="J54" s="60" t="s">
        <v>1172</v>
      </c>
      <c r="K54" s="61">
        <v>210</v>
      </c>
      <c r="L54" s="61">
        <v>210</v>
      </c>
      <c r="M54" s="61">
        <v>110</v>
      </c>
      <c r="N54" s="62">
        <v>4.8510000000000003E-3</v>
      </c>
      <c r="O54" s="50"/>
    </row>
    <row r="55" spans="1:15" s="10" customFormat="1" ht="13.15" x14ac:dyDescent="0.25">
      <c r="A55" s="50" t="s">
        <v>1139</v>
      </c>
      <c r="B55" s="50" t="s">
        <v>1140</v>
      </c>
      <c r="C55" s="51" t="s">
        <v>1202</v>
      </c>
      <c r="D55" s="52">
        <v>50</v>
      </c>
      <c r="E55" s="53">
        <v>319.75299338597995</v>
      </c>
      <c r="F55" s="53">
        <f>Table1[[#This Row],[Цена RUR с НДС за 1 ед. измер.]]/1.2</f>
        <v>266.46082782164996</v>
      </c>
      <c r="G55" s="50">
        <v>50</v>
      </c>
      <c r="H55" s="59">
        <v>0.04</v>
      </c>
      <c r="I55" s="59">
        <f t="shared" si="1"/>
        <v>2</v>
      </c>
      <c r="J55" s="60" t="s">
        <v>1172</v>
      </c>
      <c r="K55" s="61">
        <v>210</v>
      </c>
      <c r="L55" s="61">
        <v>210</v>
      </c>
      <c r="M55" s="61">
        <v>110</v>
      </c>
      <c r="N55" s="62">
        <v>4.8510000000000003E-3</v>
      </c>
      <c r="O55" s="50"/>
    </row>
    <row r="56" spans="1:15" s="10" customFormat="1" ht="13.15" x14ac:dyDescent="0.25">
      <c r="A56" s="50" t="s">
        <v>28</v>
      </c>
      <c r="B56" s="50" t="s">
        <v>626</v>
      </c>
      <c r="C56" s="51" t="s">
        <v>1202</v>
      </c>
      <c r="D56" s="52">
        <v>50</v>
      </c>
      <c r="E56" s="53">
        <v>426.33732451463993</v>
      </c>
      <c r="F56" s="53">
        <f>Table1[[#This Row],[Цена RUR с НДС за 1 ед. измер.]]/1.2</f>
        <v>355.28110376219996</v>
      </c>
      <c r="G56" s="50">
        <v>50</v>
      </c>
      <c r="H56" s="59">
        <v>7.0000000000000007E-2</v>
      </c>
      <c r="I56" s="59">
        <f t="shared" si="1"/>
        <v>3.5000000000000004</v>
      </c>
      <c r="J56" s="60" t="s">
        <v>1161</v>
      </c>
      <c r="K56" s="61">
        <v>210</v>
      </c>
      <c r="L56" s="61">
        <v>210</v>
      </c>
      <c r="M56" s="61">
        <v>160</v>
      </c>
      <c r="N56" s="62">
        <v>7.0559999999999998E-3</v>
      </c>
      <c r="O56" s="50"/>
    </row>
    <row r="57" spans="1:15" s="10" customFormat="1" ht="13.15" x14ac:dyDescent="0.25">
      <c r="A57" s="50" t="s">
        <v>29</v>
      </c>
      <c r="B57" s="50" t="s">
        <v>627</v>
      </c>
      <c r="C57" s="51" t="s">
        <v>1202</v>
      </c>
      <c r="D57" s="52">
        <v>50</v>
      </c>
      <c r="E57" s="53">
        <v>390.41445735646204</v>
      </c>
      <c r="F57" s="53">
        <f>Table1[[#This Row],[Цена RUR с НДС за 1 ед. измер.]]/1.2</f>
        <v>325.34538113038502</v>
      </c>
      <c r="G57" s="50">
        <v>50</v>
      </c>
      <c r="H57" s="59">
        <v>0.06</v>
      </c>
      <c r="I57" s="59">
        <f t="shared" si="1"/>
        <v>3</v>
      </c>
      <c r="J57" s="60" t="s">
        <v>1172</v>
      </c>
      <c r="K57" s="61">
        <v>210</v>
      </c>
      <c r="L57" s="61">
        <v>210</v>
      </c>
      <c r="M57" s="61">
        <v>110</v>
      </c>
      <c r="N57" s="62">
        <v>4.8510000000000003E-3</v>
      </c>
      <c r="O57" s="50"/>
    </row>
    <row r="58" spans="1:15" s="10" customFormat="1" ht="13.15" x14ac:dyDescent="0.25">
      <c r="A58" s="50" t="s">
        <v>1141</v>
      </c>
      <c r="B58" s="50" t="s">
        <v>1142</v>
      </c>
      <c r="C58" s="51" t="s">
        <v>1202</v>
      </c>
      <c r="D58" s="52">
        <v>50</v>
      </c>
      <c r="E58" s="53">
        <v>390.41445735646204</v>
      </c>
      <c r="F58" s="53">
        <f>Table1[[#This Row],[Цена RUR с НДС за 1 ед. измер.]]/1.2</f>
        <v>325.34538113038502</v>
      </c>
      <c r="G58" s="50">
        <v>50</v>
      </c>
      <c r="H58" s="59">
        <v>0.06</v>
      </c>
      <c r="I58" s="59">
        <f t="shared" si="1"/>
        <v>3</v>
      </c>
      <c r="J58" s="60" t="s">
        <v>1172</v>
      </c>
      <c r="K58" s="61">
        <v>210</v>
      </c>
      <c r="L58" s="61">
        <v>210</v>
      </c>
      <c r="M58" s="61">
        <v>110</v>
      </c>
      <c r="N58" s="62">
        <v>4.8510000000000003E-3</v>
      </c>
      <c r="O58" s="50"/>
    </row>
    <row r="59" spans="1:15" s="10" customFormat="1" ht="13.15" x14ac:dyDescent="0.25">
      <c r="A59" s="50" t="s">
        <v>389</v>
      </c>
      <c r="B59" s="50" t="s">
        <v>628</v>
      </c>
      <c r="C59" s="51" t="s">
        <v>1202</v>
      </c>
      <c r="D59" s="52">
        <v>50</v>
      </c>
      <c r="E59" s="53">
        <v>444.10137970274997</v>
      </c>
      <c r="F59" s="53">
        <f>Table1[[#This Row],[Цена RUR с НДС за 1 ед. измер.]]/1.2</f>
        <v>370.08448308562498</v>
      </c>
      <c r="G59" s="50">
        <v>50</v>
      </c>
      <c r="H59" s="59">
        <v>7.0000000000000007E-2</v>
      </c>
      <c r="I59" s="59">
        <f t="shared" si="1"/>
        <v>3.5000000000000004</v>
      </c>
      <c r="J59" s="60" t="s">
        <v>1161</v>
      </c>
      <c r="K59" s="61">
        <v>210</v>
      </c>
      <c r="L59" s="61">
        <v>210</v>
      </c>
      <c r="M59" s="61">
        <v>160</v>
      </c>
      <c r="N59" s="62">
        <v>7.0559999999999998E-3</v>
      </c>
      <c r="O59" s="50"/>
    </row>
    <row r="60" spans="1:15" s="10" customFormat="1" ht="13.15" x14ac:dyDescent="0.25">
      <c r="A60" s="50" t="s">
        <v>244</v>
      </c>
      <c r="B60" s="50" t="s">
        <v>629</v>
      </c>
      <c r="C60" s="51" t="s">
        <v>1202</v>
      </c>
      <c r="D60" s="52">
        <v>25</v>
      </c>
      <c r="E60" s="53">
        <v>540.95614408164647</v>
      </c>
      <c r="F60" s="53">
        <f>Table1[[#This Row],[Цена RUR с НДС за 1 ед. измер.]]/1.2</f>
        <v>450.79678673470539</v>
      </c>
      <c r="G60" s="50">
        <v>25</v>
      </c>
      <c r="H60" s="59">
        <v>0.26</v>
      </c>
      <c r="I60" s="59">
        <f t="shared" si="1"/>
        <v>6.5</v>
      </c>
      <c r="J60" s="60" t="s">
        <v>1172</v>
      </c>
      <c r="K60" s="61">
        <v>210</v>
      </c>
      <c r="L60" s="61">
        <v>210</v>
      </c>
      <c r="M60" s="61">
        <v>110</v>
      </c>
      <c r="N60" s="62">
        <v>4.8510000000000003E-3</v>
      </c>
      <c r="O60" s="50"/>
    </row>
    <row r="61" spans="1:15" s="10" customFormat="1" ht="13.15" x14ac:dyDescent="0.25">
      <c r="A61" s="50" t="s">
        <v>245</v>
      </c>
      <c r="B61" s="50" t="s">
        <v>630</v>
      </c>
      <c r="C61" s="51" t="s">
        <v>1202</v>
      </c>
      <c r="D61" s="52">
        <v>25</v>
      </c>
      <c r="E61" s="53">
        <v>998.42800178211087</v>
      </c>
      <c r="F61" s="53">
        <f>Table1[[#This Row],[Цена RUR с НДС за 1 ед. измер.]]/1.2</f>
        <v>832.02333481842572</v>
      </c>
      <c r="G61" s="50">
        <v>25</v>
      </c>
      <c r="H61" s="59">
        <v>0.36</v>
      </c>
      <c r="I61" s="59">
        <f t="shared" si="1"/>
        <v>9</v>
      </c>
      <c r="J61" s="60" t="s">
        <v>1172</v>
      </c>
      <c r="K61" s="61">
        <v>210</v>
      </c>
      <c r="L61" s="61">
        <v>210</v>
      </c>
      <c r="M61" s="61">
        <v>110</v>
      </c>
      <c r="N61" s="62">
        <v>4.8510000000000003E-3</v>
      </c>
      <c r="O61" s="50"/>
    </row>
    <row r="62" spans="1:15" s="10" customFormat="1" ht="13.15" x14ac:dyDescent="0.25">
      <c r="A62" s="50" t="s">
        <v>246</v>
      </c>
      <c r="B62" s="50" t="s">
        <v>631</v>
      </c>
      <c r="C62" s="51" t="s">
        <v>1202</v>
      </c>
      <c r="D62" s="52">
        <v>20</v>
      </c>
      <c r="E62" s="53">
        <v>1378.4814350542035</v>
      </c>
      <c r="F62" s="53">
        <f>Table1[[#This Row],[Цена RUR с НДС за 1 ед. измер.]]/1.2</f>
        <v>1148.7345292118364</v>
      </c>
      <c r="G62" s="50">
        <v>20</v>
      </c>
      <c r="H62" s="59">
        <v>0.47</v>
      </c>
      <c r="I62" s="59">
        <f t="shared" si="1"/>
        <v>9.3999999999999986</v>
      </c>
      <c r="J62" s="60" t="s">
        <v>1161</v>
      </c>
      <c r="K62" s="61">
        <v>210</v>
      </c>
      <c r="L62" s="61">
        <v>210</v>
      </c>
      <c r="M62" s="61">
        <v>160</v>
      </c>
      <c r="N62" s="62">
        <v>7.0559999999999998E-3</v>
      </c>
      <c r="O62" s="50"/>
    </row>
    <row r="63" spans="1:15" s="10" customFormat="1" ht="13.15" x14ac:dyDescent="0.25">
      <c r="A63" s="50" t="s">
        <v>247</v>
      </c>
      <c r="B63" s="50" t="s">
        <v>632</v>
      </c>
      <c r="C63" s="51" t="s">
        <v>1202</v>
      </c>
      <c r="D63" s="52">
        <v>50</v>
      </c>
      <c r="E63" s="53">
        <v>347.64256003131266</v>
      </c>
      <c r="F63" s="53">
        <f>Table1[[#This Row],[Цена RUR с НДС за 1 ед. измер.]]/1.2</f>
        <v>289.70213335942725</v>
      </c>
      <c r="G63" s="50">
        <v>50</v>
      </c>
      <c r="H63" s="59">
        <v>0.15</v>
      </c>
      <c r="I63" s="59">
        <f t="shared" si="1"/>
        <v>7.5</v>
      </c>
      <c r="J63" s="60" t="s">
        <v>1172</v>
      </c>
      <c r="K63" s="61">
        <v>210</v>
      </c>
      <c r="L63" s="61">
        <v>210</v>
      </c>
      <c r="M63" s="61">
        <v>110</v>
      </c>
      <c r="N63" s="62">
        <v>4.8510000000000003E-3</v>
      </c>
      <c r="O63" s="50"/>
    </row>
    <row r="64" spans="1:15" s="10" customFormat="1" ht="13.15" x14ac:dyDescent="0.25">
      <c r="A64" s="50" t="s">
        <v>248</v>
      </c>
      <c r="B64" s="50" t="s">
        <v>633</v>
      </c>
      <c r="C64" s="51" t="s">
        <v>1202</v>
      </c>
      <c r="D64" s="52">
        <v>10</v>
      </c>
      <c r="E64" s="53">
        <v>2844.6245897212402</v>
      </c>
      <c r="F64" s="53">
        <f>Table1[[#This Row],[Цена RUR с НДС за 1 ед. измер.]]/1.2</f>
        <v>2370.5204914343672</v>
      </c>
      <c r="G64" s="50">
        <v>10</v>
      </c>
      <c r="H64" s="59">
        <v>0.74</v>
      </c>
      <c r="I64" s="59">
        <f t="shared" si="1"/>
        <v>7.4</v>
      </c>
      <c r="J64" s="60" t="s">
        <v>1161</v>
      </c>
      <c r="K64" s="61">
        <v>210</v>
      </c>
      <c r="L64" s="61">
        <v>210</v>
      </c>
      <c r="M64" s="61">
        <v>160</v>
      </c>
      <c r="N64" s="62">
        <v>7.0559999999999998E-3</v>
      </c>
      <c r="O64" s="50"/>
    </row>
    <row r="65" spans="1:15" s="10" customFormat="1" ht="13.15" x14ac:dyDescent="0.25">
      <c r="A65" s="50" t="s">
        <v>249</v>
      </c>
      <c r="B65" s="50" t="s">
        <v>634</v>
      </c>
      <c r="C65" s="51" t="s">
        <v>1202</v>
      </c>
      <c r="D65" s="52">
        <v>25</v>
      </c>
      <c r="E65" s="53">
        <v>1058.1638663669155</v>
      </c>
      <c r="F65" s="53">
        <f>Table1[[#This Row],[Цена RUR с НДС за 1 ед. измер.]]/1.2</f>
        <v>881.80322197242958</v>
      </c>
      <c r="G65" s="50">
        <v>25</v>
      </c>
      <c r="H65" s="59">
        <v>0.34</v>
      </c>
      <c r="I65" s="59">
        <f t="shared" si="1"/>
        <v>8.5</v>
      </c>
      <c r="J65" s="60" t="s">
        <v>1161</v>
      </c>
      <c r="K65" s="61">
        <v>210</v>
      </c>
      <c r="L65" s="61">
        <v>210</v>
      </c>
      <c r="M65" s="61">
        <v>160</v>
      </c>
      <c r="N65" s="62">
        <v>7.0559999999999998E-3</v>
      </c>
      <c r="O65" s="50"/>
    </row>
    <row r="66" spans="1:15" s="10" customFormat="1" ht="13.15" x14ac:dyDescent="0.25">
      <c r="A66" s="50" t="s">
        <v>250</v>
      </c>
      <c r="B66" s="50" t="s">
        <v>635</v>
      </c>
      <c r="C66" s="51" t="s">
        <v>1202</v>
      </c>
      <c r="D66" s="52">
        <v>1</v>
      </c>
      <c r="E66" s="53">
        <v>352.43516322516007</v>
      </c>
      <c r="F66" s="53">
        <f>Table1[[#This Row],[Цена RUR с НДС за 1 ед. измер.]]/1.2</f>
        <v>293.69596935430008</v>
      </c>
      <c r="G66" s="50">
        <v>50</v>
      </c>
      <c r="H66" s="59">
        <v>0.17</v>
      </c>
      <c r="I66" s="59">
        <f t="shared" si="1"/>
        <v>8.5</v>
      </c>
      <c r="J66" s="60" t="s">
        <v>1161</v>
      </c>
      <c r="K66" s="61">
        <v>210</v>
      </c>
      <c r="L66" s="61">
        <v>210</v>
      </c>
      <c r="M66" s="61">
        <v>160</v>
      </c>
      <c r="N66" s="62">
        <v>7.0559999999999998E-3</v>
      </c>
      <c r="O66" s="50"/>
    </row>
    <row r="67" spans="1:15" s="10" customFormat="1" ht="13.15" x14ac:dyDescent="0.25">
      <c r="A67" s="50" t="s">
        <v>251</v>
      </c>
      <c r="B67" s="50" t="s">
        <v>636</v>
      </c>
      <c r="C67" s="51" t="s">
        <v>1202</v>
      </c>
      <c r="D67" s="52">
        <v>1</v>
      </c>
      <c r="E67" s="53">
        <v>379.65285748275551</v>
      </c>
      <c r="F67" s="53">
        <f>Table1[[#This Row],[Цена RUR с НДС за 1 ед. измер.]]/1.2</f>
        <v>316.37738123562963</v>
      </c>
      <c r="G67" s="50">
        <v>100</v>
      </c>
      <c r="H67" s="59">
        <v>0.1</v>
      </c>
      <c r="I67" s="59">
        <f t="shared" si="1"/>
        <v>10</v>
      </c>
      <c r="J67" s="60" t="s">
        <v>1161</v>
      </c>
      <c r="K67" s="61">
        <v>210</v>
      </c>
      <c r="L67" s="61">
        <v>210</v>
      </c>
      <c r="M67" s="61">
        <v>160</v>
      </c>
      <c r="N67" s="62">
        <v>7.0559999999999998E-3</v>
      </c>
      <c r="O67" s="50"/>
    </row>
    <row r="68" spans="1:15" s="10" customFormat="1" ht="13.15" x14ac:dyDescent="0.25">
      <c r="A68" s="50" t="s">
        <v>252</v>
      </c>
      <c r="B68" s="50" t="s">
        <v>631</v>
      </c>
      <c r="C68" s="51" t="s">
        <v>1202</v>
      </c>
      <c r="D68" s="52">
        <v>1</v>
      </c>
      <c r="E68" s="53">
        <v>852.69888727845012</v>
      </c>
      <c r="F68" s="53">
        <f>Table1[[#This Row],[Цена RUR с НДС за 1 ед. измер.]]/1.2</f>
        <v>710.58240606537515</v>
      </c>
      <c r="G68" s="50">
        <v>25</v>
      </c>
      <c r="H68" s="59">
        <v>0.33</v>
      </c>
      <c r="I68" s="59">
        <f t="shared" si="1"/>
        <v>8.25</v>
      </c>
      <c r="J68" s="60" t="s">
        <v>1161</v>
      </c>
      <c r="K68" s="61">
        <v>210</v>
      </c>
      <c r="L68" s="61">
        <v>210</v>
      </c>
      <c r="M68" s="61">
        <v>160</v>
      </c>
      <c r="N68" s="62">
        <v>7.0559999999999998E-3</v>
      </c>
      <c r="O68" s="50"/>
    </row>
    <row r="69" spans="1:15" s="10" customFormat="1" ht="13.15" x14ac:dyDescent="0.25">
      <c r="A69" s="50" t="s">
        <v>253</v>
      </c>
      <c r="B69" s="50" t="s">
        <v>637</v>
      </c>
      <c r="C69" s="51" t="s">
        <v>1202</v>
      </c>
      <c r="D69" s="52">
        <v>1</v>
      </c>
      <c r="E69" s="53">
        <v>629.88539994216671</v>
      </c>
      <c r="F69" s="53">
        <f>Table1[[#This Row],[Цена RUR с НДС за 1 ед. измер.]]/1.2</f>
        <v>524.90449995180563</v>
      </c>
      <c r="G69" s="50">
        <v>50</v>
      </c>
      <c r="H69" s="59">
        <v>0.17</v>
      </c>
      <c r="I69" s="59">
        <f t="shared" si="1"/>
        <v>8.5</v>
      </c>
      <c r="J69" s="60" t="s">
        <v>1161</v>
      </c>
      <c r="K69" s="61">
        <v>210</v>
      </c>
      <c r="L69" s="61">
        <v>210</v>
      </c>
      <c r="M69" s="61">
        <v>160</v>
      </c>
      <c r="N69" s="62">
        <v>7.0559999999999998E-3</v>
      </c>
      <c r="O69" s="50"/>
    </row>
    <row r="70" spans="1:15" s="10" customFormat="1" ht="13.15" x14ac:dyDescent="0.25">
      <c r="A70" s="50" t="s">
        <v>254</v>
      </c>
      <c r="B70" s="50" t="s">
        <v>638</v>
      </c>
      <c r="C70" s="51" t="s">
        <v>1202</v>
      </c>
      <c r="D70" s="52">
        <v>1</v>
      </c>
      <c r="E70" s="53">
        <v>691.82031831334223</v>
      </c>
      <c r="F70" s="53">
        <f>Table1[[#This Row],[Цена RUR с НДС за 1 ед. измер.]]/1.2</f>
        <v>576.51693192778521</v>
      </c>
      <c r="G70" s="50">
        <v>100</v>
      </c>
      <c r="H70" s="59">
        <v>0.1</v>
      </c>
      <c r="I70" s="59">
        <f t="shared" si="1"/>
        <v>10</v>
      </c>
      <c r="J70" s="60" t="s">
        <v>1161</v>
      </c>
      <c r="K70" s="61">
        <v>210</v>
      </c>
      <c r="L70" s="61">
        <v>210</v>
      </c>
      <c r="M70" s="61">
        <v>160</v>
      </c>
      <c r="N70" s="62">
        <v>7.0559999999999998E-3</v>
      </c>
      <c r="O70" s="50"/>
    </row>
    <row r="71" spans="1:15" s="10" customFormat="1" ht="13.15" x14ac:dyDescent="0.25">
      <c r="A71" s="50" t="s">
        <v>255</v>
      </c>
      <c r="B71" s="50" t="s">
        <v>639</v>
      </c>
      <c r="C71" s="51" t="s">
        <v>1202</v>
      </c>
      <c r="D71" s="52">
        <v>50</v>
      </c>
      <c r="E71" s="53">
        <v>387.7180218127001</v>
      </c>
      <c r="F71" s="53">
        <f>Table1[[#This Row],[Цена RUR с НДС за 1 ед. измер.]]/1.2</f>
        <v>323.09835151058343</v>
      </c>
      <c r="G71" s="50">
        <v>50</v>
      </c>
      <c r="H71" s="59">
        <v>0.12</v>
      </c>
      <c r="I71" s="59">
        <f t="shared" si="1"/>
        <v>6</v>
      </c>
      <c r="J71" s="60" t="s">
        <v>1161</v>
      </c>
      <c r="K71" s="61">
        <v>210</v>
      </c>
      <c r="L71" s="61">
        <v>210</v>
      </c>
      <c r="M71" s="61">
        <v>160</v>
      </c>
      <c r="N71" s="62">
        <v>7.0559999999999998E-3</v>
      </c>
      <c r="O71" s="50"/>
    </row>
    <row r="72" spans="1:15" s="10" customFormat="1" ht="13.15" x14ac:dyDescent="0.25">
      <c r="A72" s="50" t="s">
        <v>257</v>
      </c>
      <c r="B72" s="50" t="s">
        <v>640</v>
      </c>
      <c r="C72" s="51" t="s">
        <v>1202</v>
      </c>
      <c r="D72" s="52">
        <v>50</v>
      </c>
      <c r="E72" s="53">
        <v>812.457115013097</v>
      </c>
      <c r="F72" s="53">
        <f>Table1[[#This Row],[Цена RUR с НДС за 1 ед. измер.]]/1.2</f>
        <v>677.04759584424755</v>
      </c>
      <c r="G72" s="50">
        <v>50</v>
      </c>
      <c r="H72" s="59">
        <v>0.19</v>
      </c>
      <c r="I72" s="59">
        <f t="shared" si="1"/>
        <v>9.5</v>
      </c>
      <c r="J72" s="60" t="s">
        <v>1161</v>
      </c>
      <c r="K72" s="61">
        <v>210</v>
      </c>
      <c r="L72" s="61">
        <v>210</v>
      </c>
      <c r="M72" s="61">
        <v>160</v>
      </c>
      <c r="N72" s="62">
        <v>7.0559999999999998E-3</v>
      </c>
      <c r="O72" s="50"/>
    </row>
    <row r="73" spans="1:15" s="10" customFormat="1" ht="13.15" x14ac:dyDescent="0.25">
      <c r="A73" s="50" t="s">
        <v>1116</v>
      </c>
      <c r="B73" s="50" t="s">
        <v>1124</v>
      </c>
      <c r="C73" s="51" t="s">
        <v>1202</v>
      </c>
      <c r="D73" s="52">
        <v>10</v>
      </c>
      <c r="E73" s="53">
        <v>2430.09375</v>
      </c>
      <c r="F73" s="53">
        <f>Table1[[#This Row],[Цена RUR с НДС за 1 ед. измер.]]/1.2</f>
        <v>2025.078125</v>
      </c>
      <c r="G73" s="50">
        <v>10</v>
      </c>
      <c r="H73" s="59">
        <v>0.56999999999999995</v>
      </c>
      <c r="I73" s="59">
        <f t="shared" si="1"/>
        <v>5.6999999999999993</v>
      </c>
      <c r="J73" s="60" t="s">
        <v>1169</v>
      </c>
      <c r="K73" s="61">
        <v>375</v>
      </c>
      <c r="L73" s="61">
        <v>250</v>
      </c>
      <c r="M73" s="61">
        <v>157</v>
      </c>
      <c r="N73" s="62">
        <v>1.4718749999999999E-2</v>
      </c>
      <c r="O73" s="50"/>
    </row>
    <row r="74" spans="1:15" s="10" customFormat="1" ht="13.15" x14ac:dyDescent="0.25">
      <c r="A74" s="50" t="s">
        <v>1118</v>
      </c>
      <c r="B74" s="50" t="s">
        <v>1125</v>
      </c>
      <c r="C74" s="51" t="s">
        <v>1202</v>
      </c>
      <c r="D74" s="52">
        <v>10</v>
      </c>
      <c r="E74" s="53">
        <v>2430.09375</v>
      </c>
      <c r="F74" s="53">
        <f>Table1[[#This Row],[Цена RUR с НДС за 1 ед. измер.]]/1.2</f>
        <v>2025.078125</v>
      </c>
      <c r="G74" s="50">
        <v>10</v>
      </c>
      <c r="H74" s="59">
        <v>0.56999999999999995</v>
      </c>
      <c r="I74" s="59">
        <f t="shared" si="1"/>
        <v>5.6999999999999993</v>
      </c>
      <c r="J74" s="60" t="s">
        <v>1169</v>
      </c>
      <c r="K74" s="61">
        <v>375</v>
      </c>
      <c r="L74" s="61">
        <v>250</v>
      </c>
      <c r="M74" s="61">
        <v>157</v>
      </c>
      <c r="N74" s="62">
        <v>1.4718749999999999E-2</v>
      </c>
      <c r="O74" s="50"/>
    </row>
    <row r="75" spans="1:15" s="10" customFormat="1" ht="13.15" x14ac:dyDescent="0.25">
      <c r="A75" s="50" t="s">
        <v>1117</v>
      </c>
      <c r="B75" s="50" t="s">
        <v>1123</v>
      </c>
      <c r="C75" s="51" t="s">
        <v>1202</v>
      </c>
      <c r="D75" s="52">
        <v>10</v>
      </c>
      <c r="E75" s="53">
        <v>2568.9562499999997</v>
      </c>
      <c r="F75" s="53">
        <f>Table1[[#This Row],[Цена RUR с НДС за 1 ед. измер.]]/1.2</f>
        <v>2140.796875</v>
      </c>
      <c r="G75" s="50">
        <v>10</v>
      </c>
      <c r="H75" s="59">
        <v>0.56999999999999995</v>
      </c>
      <c r="I75" s="59">
        <f t="shared" ref="I75:I133" si="2">IFERROR(G75*H75,"")</f>
        <v>5.6999999999999993</v>
      </c>
      <c r="J75" s="60" t="s">
        <v>1169</v>
      </c>
      <c r="K75" s="61">
        <v>375</v>
      </c>
      <c r="L75" s="61">
        <v>250</v>
      </c>
      <c r="M75" s="61">
        <v>157</v>
      </c>
      <c r="N75" s="62">
        <v>1.4718749999999999E-2</v>
      </c>
      <c r="O75" s="50"/>
    </row>
    <row r="76" spans="1:15" s="10" customFormat="1" ht="13.15" x14ac:dyDescent="0.25">
      <c r="A76" s="50" t="s">
        <v>1119</v>
      </c>
      <c r="B76" s="50" t="s">
        <v>1126</v>
      </c>
      <c r="C76" s="51" t="s">
        <v>1202</v>
      </c>
      <c r="D76" s="52">
        <v>10</v>
      </c>
      <c r="E76" s="53">
        <v>2568.9562499999997</v>
      </c>
      <c r="F76" s="53">
        <f>Table1[[#This Row],[Цена RUR с НДС за 1 ед. измер.]]/1.2</f>
        <v>2140.796875</v>
      </c>
      <c r="G76" s="50">
        <v>10</v>
      </c>
      <c r="H76" s="59">
        <v>0.56999999999999995</v>
      </c>
      <c r="I76" s="59">
        <f t="shared" si="2"/>
        <v>5.6999999999999993</v>
      </c>
      <c r="J76" s="60" t="s">
        <v>1169</v>
      </c>
      <c r="K76" s="61">
        <v>375</v>
      </c>
      <c r="L76" s="61">
        <v>250</v>
      </c>
      <c r="M76" s="61">
        <v>157</v>
      </c>
      <c r="N76" s="62">
        <v>1.4718749999999999E-2</v>
      </c>
      <c r="O76" s="50"/>
    </row>
    <row r="77" spans="1:15" s="10" customFormat="1" ht="13.15" x14ac:dyDescent="0.25">
      <c r="A77" s="50" t="s">
        <v>1114</v>
      </c>
      <c r="B77" s="50" t="s">
        <v>976</v>
      </c>
      <c r="C77" s="51" t="s">
        <v>1202</v>
      </c>
      <c r="D77" s="52">
        <v>10</v>
      </c>
      <c r="E77" s="53">
        <v>904.24189908983692</v>
      </c>
      <c r="F77" s="53">
        <f>Table1[[#This Row],[Цена RUR с НДС за 1 ед. измер.]]/1.2</f>
        <v>753.53491590819749</v>
      </c>
      <c r="G77" s="50">
        <v>10</v>
      </c>
      <c r="H77" s="59">
        <v>0.15</v>
      </c>
      <c r="I77" s="59">
        <f t="shared" si="2"/>
        <v>1.5</v>
      </c>
      <c r="J77" s="60" t="s">
        <v>1172</v>
      </c>
      <c r="K77" s="61">
        <v>210</v>
      </c>
      <c r="L77" s="61">
        <v>210</v>
      </c>
      <c r="M77" s="61">
        <v>110</v>
      </c>
      <c r="N77" s="62">
        <v>4.8510000000000003E-3</v>
      </c>
      <c r="O77" s="50"/>
    </row>
    <row r="78" spans="1:15" s="10" customFormat="1" ht="13.15" x14ac:dyDescent="0.25">
      <c r="A78" s="50" t="s">
        <v>1115</v>
      </c>
      <c r="B78" s="50" t="s">
        <v>977</v>
      </c>
      <c r="C78" s="51" t="s">
        <v>1202</v>
      </c>
      <c r="D78" s="52">
        <v>10</v>
      </c>
      <c r="E78" s="53">
        <v>948.96784248567837</v>
      </c>
      <c r="F78" s="53">
        <f>Table1[[#This Row],[Цена RUR с НДС за 1 ед. измер.]]/1.2</f>
        <v>790.80653540473202</v>
      </c>
      <c r="G78" s="50">
        <v>10</v>
      </c>
      <c r="H78" s="59">
        <v>0.15</v>
      </c>
      <c r="I78" s="59">
        <f t="shared" si="2"/>
        <v>1.5</v>
      </c>
      <c r="J78" s="60" t="s">
        <v>1172</v>
      </c>
      <c r="K78" s="61">
        <v>210</v>
      </c>
      <c r="L78" s="61">
        <v>210</v>
      </c>
      <c r="M78" s="61">
        <v>110</v>
      </c>
      <c r="N78" s="62">
        <v>4.8510000000000003E-3</v>
      </c>
      <c r="O78" s="50"/>
    </row>
    <row r="79" spans="1:15" s="10" customFormat="1" ht="13.15" x14ac:dyDescent="0.25">
      <c r="A79" s="50" t="s">
        <v>1047</v>
      </c>
      <c r="B79" s="50" t="s">
        <v>1050</v>
      </c>
      <c r="C79" s="51" t="s">
        <v>1202</v>
      </c>
      <c r="D79" s="52">
        <v>10</v>
      </c>
      <c r="E79" s="53">
        <v>1488.8391483670034</v>
      </c>
      <c r="F79" s="53">
        <f>Table1[[#This Row],[Цена RUR с НДС за 1 ед. измер.]]/1.2</f>
        <v>1240.6992903058363</v>
      </c>
      <c r="G79" s="50">
        <v>50</v>
      </c>
      <c r="H79" s="59">
        <v>0.33</v>
      </c>
      <c r="I79" s="59">
        <f t="shared" si="2"/>
        <v>16.5</v>
      </c>
      <c r="J79" s="60" t="s">
        <v>1164</v>
      </c>
      <c r="K79" s="61">
        <v>390</v>
      </c>
      <c r="L79" s="61">
        <v>255</v>
      </c>
      <c r="M79" s="61">
        <v>205</v>
      </c>
      <c r="N79" s="62">
        <v>2.0387249999999999E-2</v>
      </c>
      <c r="O79" s="50"/>
    </row>
    <row r="80" spans="1:15" s="10" customFormat="1" ht="13.15" x14ac:dyDescent="0.25">
      <c r="A80" s="50" t="s">
        <v>1048</v>
      </c>
      <c r="B80" s="50" t="s">
        <v>1049</v>
      </c>
      <c r="C80" s="51" t="s">
        <v>1202</v>
      </c>
      <c r="D80" s="52">
        <v>10</v>
      </c>
      <c r="E80" s="53">
        <v>1488.8391483670034</v>
      </c>
      <c r="F80" s="53">
        <f>Table1[[#This Row],[Цена RUR с НДС за 1 ед. измер.]]/1.2</f>
        <v>1240.6992903058363</v>
      </c>
      <c r="G80" s="50">
        <v>50</v>
      </c>
      <c r="H80" s="59">
        <v>0.33</v>
      </c>
      <c r="I80" s="59">
        <f t="shared" si="2"/>
        <v>16.5</v>
      </c>
      <c r="J80" s="60" t="s">
        <v>1164</v>
      </c>
      <c r="K80" s="61">
        <v>390</v>
      </c>
      <c r="L80" s="61">
        <v>255</v>
      </c>
      <c r="M80" s="61">
        <v>205</v>
      </c>
      <c r="N80" s="62">
        <v>2.0387249999999999E-2</v>
      </c>
      <c r="O80" s="50"/>
    </row>
    <row r="81" spans="1:15" s="10" customFormat="1" ht="13.15" x14ac:dyDescent="0.25">
      <c r="A81" s="50" t="s">
        <v>572</v>
      </c>
      <c r="B81" s="50" t="s">
        <v>642</v>
      </c>
      <c r="C81" s="51" t="s">
        <v>1202</v>
      </c>
      <c r="D81" s="52">
        <v>10</v>
      </c>
      <c r="E81" s="53">
        <v>784.59459882197643</v>
      </c>
      <c r="F81" s="53">
        <f>Table1[[#This Row],[Цена RUR с НДС за 1 ед. измер.]]/1.2</f>
        <v>653.82883235164707</v>
      </c>
      <c r="G81" s="50">
        <v>100</v>
      </c>
      <c r="H81" s="59">
        <v>0.08</v>
      </c>
      <c r="I81" s="59">
        <f t="shared" si="2"/>
        <v>8</v>
      </c>
      <c r="J81" s="60" t="s">
        <v>1160</v>
      </c>
      <c r="K81" s="61">
        <v>375</v>
      </c>
      <c r="L81" s="61">
        <v>250</v>
      </c>
      <c r="M81" s="61">
        <v>115</v>
      </c>
      <c r="N81" s="62">
        <v>1.0781249999999999E-2</v>
      </c>
      <c r="O81" s="50"/>
    </row>
    <row r="82" spans="1:15" s="10" customFormat="1" ht="13.15" x14ac:dyDescent="0.25">
      <c r="A82" s="50" t="s">
        <v>575</v>
      </c>
      <c r="B82" s="50" t="s">
        <v>643</v>
      </c>
      <c r="C82" s="51" t="s">
        <v>1202</v>
      </c>
      <c r="D82" s="52">
        <v>10</v>
      </c>
      <c r="E82" s="53">
        <v>784.59459882197643</v>
      </c>
      <c r="F82" s="53">
        <f>Table1[[#This Row],[Цена RUR с НДС за 1 ед. измер.]]/1.2</f>
        <v>653.82883235164707</v>
      </c>
      <c r="G82" s="50">
        <v>100</v>
      </c>
      <c r="H82" s="59">
        <v>0.08</v>
      </c>
      <c r="I82" s="59">
        <f t="shared" si="2"/>
        <v>8</v>
      </c>
      <c r="J82" s="60" t="s">
        <v>1160</v>
      </c>
      <c r="K82" s="61">
        <v>375</v>
      </c>
      <c r="L82" s="61">
        <v>250</v>
      </c>
      <c r="M82" s="61">
        <v>115</v>
      </c>
      <c r="N82" s="62">
        <v>1.0781249999999999E-2</v>
      </c>
      <c r="O82" s="50"/>
    </row>
    <row r="83" spans="1:15" s="10" customFormat="1" ht="13.9" customHeight="1" x14ac:dyDescent="0.25">
      <c r="A83" s="50" t="s">
        <v>1413</v>
      </c>
      <c r="B83" s="50" t="s">
        <v>1414</v>
      </c>
      <c r="C83" s="51" t="s">
        <v>1202</v>
      </c>
      <c r="D83" s="52">
        <v>10</v>
      </c>
      <c r="E83" s="53">
        <v>598.68664167138752</v>
      </c>
      <c r="F83" s="53">
        <f>Table1[[#This Row],[Цена RUR с НДС за 1 ед. измер.]]/1.2</f>
        <v>498.9055347261563</v>
      </c>
      <c r="G83" s="50">
        <v>100</v>
      </c>
      <c r="H83" s="59">
        <v>3.9E-2</v>
      </c>
      <c r="I83" s="59">
        <f t="shared" si="2"/>
        <v>3.9</v>
      </c>
      <c r="J83" s="60" t="s">
        <v>1161</v>
      </c>
      <c r="K83" s="61">
        <v>210</v>
      </c>
      <c r="L83" s="61">
        <v>210</v>
      </c>
      <c r="M83" s="61">
        <v>160</v>
      </c>
      <c r="N83" s="62">
        <v>7.0559999999999998E-3</v>
      </c>
      <c r="O83" s="50"/>
    </row>
    <row r="84" spans="1:15" s="10" customFormat="1" ht="13.9" customHeight="1" x14ac:dyDescent="0.25">
      <c r="A84" s="50" t="s">
        <v>571</v>
      </c>
      <c r="B84" s="50" t="s">
        <v>641</v>
      </c>
      <c r="C84" s="51" t="s">
        <v>1202</v>
      </c>
      <c r="D84" s="52">
        <v>10</v>
      </c>
      <c r="E84" s="53">
        <v>598.68664167138752</v>
      </c>
      <c r="F84" s="53">
        <f>Table1[[#This Row],[Цена RUR с НДС за 1 ед. измер.]]/1.2</f>
        <v>498.9055347261563</v>
      </c>
      <c r="G84" s="50">
        <v>100</v>
      </c>
      <c r="H84" s="59">
        <v>3.9E-2</v>
      </c>
      <c r="I84" s="59">
        <f t="shared" si="2"/>
        <v>3.9</v>
      </c>
      <c r="J84" s="60" t="s">
        <v>1161</v>
      </c>
      <c r="K84" s="61">
        <v>210</v>
      </c>
      <c r="L84" s="61">
        <v>210</v>
      </c>
      <c r="M84" s="61">
        <v>160</v>
      </c>
      <c r="N84" s="62">
        <v>7.0559999999999998E-3</v>
      </c>
      <c r="O84" s="50"/>
    </row>
    <row r="85" spans="1:15" s="10" customFormat="1" ht="13.15" x14ac:dyDescent="0.25">
      <c r="A85" s="50" t="s">
        <v>570</v>
      </c>
      <c r="B85" s="50" t="s">
        <v>1415</v>
      </c>
      <c r="C85" s="51" t="s">
        <v>1202</v>
      </c>
      <c r="D85" s="52">
        <v>10</v>
      </c>
      <c r="E85" s="53">
        <v>563.8730134581964</v>
      </c>
      <c r="F85" s="53">
        <f>Table1[[#This Row],[Цена RUR с НДС за 1 ед. измер.]]/1.2</f>
        <v>469.89417788183033</v>
      </c>
      <c r="G85" s="50">
        <v>100</v>
      </c>
      <c r="H85" s="59">
        <v>3.9E-2</v>
      </c>
      <c r="I85" s="59">
        <f t="shared" si="2"/>
        <v>3.9</v>
      </c>
      <c r="J85" s="60" t="s">
        <v>1161</v>
      </c>
      <c r="K85" s="61">
        <v>210</v>
      </c>
      <c r="L85" s="61">
        <v>210</v>
      </c>
      <c r="M85" s="61">
        <v>160</v>
      </c>
      <c r="N85" s="62">
        <v>7.0559999999999998E-3</v>
      </c>
      <c r="O85" s="50"/>
    </row>
    <row r="86" spans="1:15" s="10" customFormat="1" ht="13.15" x14ac:dyDescent="0.25">
      <c r="A86" s="50" t="s">
        <v>573</v>
      </c>
      <c r="B86" s="50" t="s">
        <v>644</v>
      </c>
      <c r="C86" s="51" t="s">
        <v>1202</v>
      </c>
      <c r="D86" s="52">
        <v>10</v>
      </c>
      <c r="E86" s="53">
        <v>1058.1179827444294</v>
      </c>
      <c r="F86" s="53">
        <f>Table1[[#This Row],[Цена RUR с НДС за 1 ед. измер.]]/1.2</f>
        <v>881.76498562035783</v>
      </c>
      <c r="G86" s="50">
        <v>50</v>
      </c>
      <c r="H86" s="59">
        <v>0.14000000000000001</v>
      </c>
      <c r="I86" s="59">
        <f t="shared" si="2"/>
        <v>7.0000000000000009</v>
      </c>
      <c r="J86" s="60" t="s">
        <v>1160</v>
      </c>
      <c r="K86" s="61">
        <v>375</v>
      </c>
      <c r="L86" s="61">
        <v>250</v>
      </c>
      <c r="M86" s="61">
        <v>115</v>
      </c>
      <c r="N86" s="62">
        <v>1.0781249999999999E-2</v>
      </c>
      <c r="O86" s="50"/>
    </row>
    <row r="87" spans="1:15" s="10" customFormat="1" ht="13.15" x14ac:dyDescent="0.25">
      <c r="A87" s="50" t="s">
        <v>574</v>
      </c>
      <c r="B87" s="50" t="s">
        <v>645</v>
      </c>
      <c r="C87" s="51" t="s">
        <v>1202</v>
      </c>
      <c r="D87" s="52">
        <v>10</v>
      </c>
      <c r="E87" s="53">
        <v>1058.1179827444294</v>
      </c>
      <c r="F87" s="53">
        <f>Table1[[#This Row],[Цена RUR с НДС за 1 ед. измер.]]/1.2</f>
        <v>881.76498562035783</v>
      </c>
      <c r="G87" s="50">
        <v>50</v>
      </c>
      <c r="H87" s="59">
        <v>0.14000000000000001</v>
      </c>
      <c r="I87" s="59">
        <f t="shared" si="2"/>
        <v>7.0000000000000009</v>
      </c>
      <c r="J87" s="60" t="s">
        <v>1160</v>
      </c>
      <c r="K87" s="61">
        <v>375</v>
      </c>
      <c r="L87" s="61">
        <v>250</v>
      </c>
      <c r="M87" s="61">
        <v>115</v>
      </c>
      <c r="N87" s="62">
        <v>1.0781249999999999E-2</v>
      </c>
      <c r="O87" s="50"/>
    </row>
    <row r="88" spans="1:15" s="10" customFormat="1" ht="13.15" x14ac:dyDescent="0.25">
      <c r="A88" s="50" t="s">
        <v>508</v>
      </c>
      <c r="B88" s="50" t="s">
        <v>997</v>
      </c>
      <c r="C88" s="51" t="s">
        <v>1202</v>
      </c>
      <c r="D88" s="52">
        <v>1</v>
      </c>
      <c r="E88" s="53">
        <v>1871.3835000000001</v>
      </c>
      <c r="F88" s="53">
        <f>Table1[[#This Row],[Цена RUR с НДС за 1 ед. измер.]]/1.2</f>
        <v>1559.4862500000002</v>
      </c>
      <c r="G88" s="50">
        <v>1</v>
      </c>
      <c r="H88" s="59" t="s">
        <v>1168</v>
      </c>
      <c r="I88" s="59" t="str">
        <f t="shared" si="2"/>
        <v/>
      </c>
      <c r="J88" s="60"/>
      <c r="K88" s="61" t="s">
        <v>1168</v>
      </c>
      <c r="L88" s="61" t="s">
        <v>1168</v>
      </c>
      <c r="M88" s="61" t="s">
        <v>1168</v>
      </c>
      <c r="N88" s="62" t="s">
        <v>1168</v>
      </c>
      <c r="O88" s="50"/>
    </row>
    <row r="89" spans="1:15" s="10" customFormat="1" ht="13.15" x14ac:dyDescent="0.25">
      <c r="A89" s="50" t="s">
        <v>1248</v>
      </c>
      <c r="B89" s="50" t="s">
        <v>646</v>
      </c>
      <c r="C89" s="51" t="s">
        <v>1202</v>
      </c>
      <c r="D89" s="52">
        <v>25</v>
      </c>
      <c r="E89" s="53">
        <v>670.77553846153842</v>
      </c>
      <c r="F89" s="53">
        <f>Table1[[#This Row],[Цена RUR с НДС за 1 ед. измер.]]/1.2</f>
        <v>558.97961538461539</v>
      </c>
      <c r="G89" s="50">
        <v>25</v>
      </c>
      <c r="H89" s="59">
        <v>0.55000000000000004</v>
      </c>
      <c r="I89" s="59">
        <f t="shared" si="2"/>
        <v>13.750000000000002</v>
      </c>
      <c r="J89" s="60" t="s">
        <v>1161</v>
      </c>
      <c r="K89" s="61">
        <v>210</v>
      </c>
      <c r="L89" s="61">
        <v>210</v>
      </c>
      <c r="M89" s="61">
        <v>160</v>
      </c>
      <c r="N89" s="62">
        <v>7.0559999999999998E-3</v>
      </c>
      <c r="O89" s="50"/>
    </row>
    <row r="90" spans="1:15" s="10" customFormat="1" ht="13.15" x14ac:dyDescent="0.25">
      <c r="A90" s="50" t="s">
        <v>1249</v>
      </c>
      <c r="B90" s="50" t="s">
        <v>647</v>
      </c>
      <c r="C90" s="51" t="s">
        <v>1202</v>
      </c>
      <c r="D90" s="52">
        <v>25</v>
      </c>
      <c r="E90" s="53">
        <v>475.6806923076922</v>
      </c>
      <c r="F90" s="53">
        <f>Table1[[#This Row],[Цена RUR с НДС за 1 ед. измер.]]/1.2</f>
        <v>396.40057692307687</v>
      </c>
      <c r="G90" s="50">
        <v>25</v>
      </c>
      <c r="H90" s="59">
        <v>0.38</v>
      </c>
      <c r="I90" s="59">
        <f t="shared" si="2"/>
        <v>9.5</v>
      </c>
      <c r="J90" s="60" t="s">
        <v>1161</v>
      </c>
      <c r="K90" s="61">
        <v>210</v>
      </c>
      <c r="L90" s="61">
        <v>210</v>
      </c>
      <c r="M90" s="61">
        <v>160</v>
      </c>
      <c r="N90" s="62">
        <v>7.0559999999999998E-3</v>
      </c>
      <c r="O90" s="50"/>
    </row>
    <row r="91" spans="1:15" s="10" customFormat="1" ht="13.15" x14ac:dyDescent="0.25">
      <c r="A91" s="50" t="s">
        <v>1398</v>
      </c>
      <c r="B91" s="50" t="s">
        <v>648</v>
      </c>
      <c r="C91" s="51" t="s">
        <v>1202</v>
      </c>
      <c r="D91" s="52">
        <v>10</v>
      </c>
      <c r="E91" s="53">
        <v>1642.8508818106686</v>
      </c>
      <c r="F91" s="53">
        <f>Table1[[#This Row],[Цена RUR с НДС за 1 ед. измер.]]/1.2</f>
        <v>1369.0424015088906</v>
      </c>
      <c r="G91" s="50">
        <v>10</v>
      </c>
      <c r="H91" s="59">
        <v>1.9</v>
      </c>
      <c r="I91" s="59">
        <f t="shared" si="2"/>
        <v>19</v>
      </c>
      <c r="J91" s="60" t="s">
        <v>1174</v>
      </c>
      <c r="K91" s="61">
        <v>390</v>
      </c>
      <c r="L91" s="61">
        <v>255</v>
      </c>
      <c r="M91" s="61">
        <v>205</v>
      </c>
      <c r="N91" s="62">
        <v>2.0387249999999999E-2</v>
      </c>
      <c r="O91" s="50"/>
    </row>
    <row r="92" spans="1:15" s="10" customFormat="1" ht="13.15" x14ac:dyDescent="0.25">
      <c r="A92" s="50" t="s">
        <v>1399</v>
      </c>
      <c r="B92" s="50" t="s">
        <v>649</v>
      </c>
      <c r="C92" s="51" t="s">
        <v>1202</v>
      </c>
      <c r="D92" s="52">
        <v>10</v>
      </c>
      <c r="E92" s="53">
        <v>1932.9061870902797</v>
      </c>
      <c r="F92" s="53">
        <f>Table1[[#This Row],[Цена RUR с НДС за 1 ед. измер.]]/1.2</f>
        <v>1610.7551559085664</v>
      </c>
      <c r="G92" s="50">
        <v>10</v>
      </c>
      <c r="H92" s="59">
        <v>1.23</v>
      </c>
      <c r="I92" s="59">
        <f t="shared" si="2"/>
        <v>12.3</v>
      </c>
      <c r="J92" s="60" t="s">
        <v>1175</v>
      </c>
      <c r="K92" s="61">
        <v>375</v>
      </c>
      <c r="L92" s="61">
        <v>250</v>
      </c>
      <c r="M92" s="61">
        <v>155</v>
      </c>
      <c r="N92" s="62">
        <v>1.4531250000000001E-2</v>
      </c>
      <c r="O92" s="50"/>
    </row>
    <row r="93" spans="1:15" s="10" customFormat="1" ht="13.15" x14ac:dyDescent="0.25">
      <c r="A93" s="50" t="s">
        <v>30</v>
      </c>
      <c r="B93" s="50" t="s">
        <v>650</v>
      </c>
      <c r="C93" s="51" t="s">
        <v>1202</v>
      </c>
      <c r="D93" s="52">
        <v>1</v>
      </c>
      <c r="E93" s="53">
        <v>2094.0775825718692</v>
      </c>
      <c r="F93" s="53">
        <f>Table1[[#This Row],[Цена RUR с НДС за 1 ед. измер.]]/1.2</f>
        <v>1745.0646521432245</v>
      </c>
      <c r="G93" s="50" t="s">
        <v>1168</v>
      </c>
      <c r="H93" s="59">
        <v>0.56999999999999995</v>
      </c>
      <c r="I93" s="59" t="str">
        <f t="shared" si="2"/>
        <v/>
      </c>
      <c r="J93" s="60"/>
      <c r="K93" s="61" t="s">
        <v>1168</v>
      </c>
      <c r="L93" s="61" t="s">
        <v>1168</v>
      </c>
      <c r="M93" s="61" t="s">
        <v>1168</v>
      </c>
      <c r="N93" s="62" t="s">
        <v>1168</v>
      </c>
      <c r="O93" s="50"/>
    </row>
    <row r="94" spans="1:15" s="10" customFormat="1" ht="13.15" x14ac:dyDescent="0.25">
      <c r="A94" s="50" t="s">
        <v>31</v>
      </c>
      <c r="B94" s="50" t="s">
        <v>651</v>
      </c>
      <c r="C94" s="51" t="s">
        <v>1202</v>
      </c>
      <c r="D94" s="52">
        <v>1</v>
      </c>
      <c r="E94" s="53">
        <v>2932.3041512599648</v>
      </c>
      <c r="F94" s="53">
        <f>Table1[[#This Row],[Цена RUR с НДС за 1 ед. измер.]]/1.2</f>
        <v>2443.5867927166373</v>
      </c>
      <c r="G94" s="50" t="s">
        <v>1168</v>
      </c>
      <c r="H94" s="59">
        <v>1.56</v>
      </c>
      <c r="I94" s="59" t="str">
        <f t="shared" si="2"/>
        <v/>
      </c>
      <c r="J94" s="60"/>
      <c r="K94" s="61" t="s">
        <v>1168</v>
      </c>
      <c r="L94" s="61" t="s">
        <v>1168</v>
      </c>
      <c r="M94" s="61" t="s">
        <v>1168</v>
      </c>
      <c r="N94" s="62" t="s">
        <v>1168</v>
      </c>
      <c r="O94" s="50"/>
    </row>
    <row r="95" spans="1:15" s="10" customFormat="1" ht="13.15" x14ac:dyDescent="0.25">
      <c r="A95" s="50" t="s">
        <v>507</v>
      </c>
      <c r="B95" s="50" t="s">
        <v>652</v>
      </c>
      <c r="C95" s="51" t="s">
        <v>1202</v>
      </c>
      <c r="D95" s="52">
        <v>1</v>
      </c>
      <c r="E95" s="53">
        <v>1769.2290000000003</v>
      </c>
      <c r="F95" s="53">
        <f>Table1[[#This Row],[Цена RUR с НДС за 1 ед. измер.]]/1.2</f>
        <v>1474.3575000000003</v>
      </c>
      <c r="G95" s="50" t="s">
        <v>1168</v>
      </c>
      <c r="H95" s="59">
        <v>3.3</v>
      </c>
      <c r="I95" s="59" t="str">
        <f t="shared" si="2"/>
        <v/>
      </c>
      <c r="J95" s="60"/>
      <c r="K95" s="61" t="s">
        <v>1168</v>
      </c>
      <c r="L95" s="61" t="s">
        <v>1168</v>
      </c>
      <c r="M95" s="61" t="s">
        <v>1168</v>
      </c>
      <c r="N95" s="62" t="s">
        <v>1168</v>
      </c>
      <c r="O95" s="50"/>
    </row>
    <row r="96" spans="1:15" s="10" customFormat="1" ht="13.15" x14ac:dyDescent="0.25">
      <c r="A96" s="50" t="s">
        <v>217</v>
      </c>
      <c r="B96" s="50" t="s">
        <v>653</v>
      </c>
      <c r="C96" s="51" t="s">
        <v>1202</v>
      </c>
      <c r="D96" s="52">
        <v>1</v>
      </c>
      <c r="E96" s="53">
        <v>478.94031053046831</v>
      </c>
      <c r="F96" s="53">
        <f>Table1[[#This Row],[Цена RUR с НДС за 1 ед. измер.]]/1.2</f>
        <v>399.11692544205692</v>
      </c>
      <c r="G96" s="50">
        <v>50</v>
      </c>
      <c r="H96" s="59">
        <v>0.12</v>
      </c>
      <c r="I96" s="59">
        <f t="shared" si="2"/>
        <v>6</v>
      </c>
      <c r="J96" s="60" t="s">
        <v>1160</v>
      </c>
      <c r="K96" s="61">
        <v>375</v>
      </c>
      <c r="L96" s="61">
        <v>250</v>
      </c>
      <c r="M96" s="61">
        <v>115</v>
      </c>
      <c r="N96" s="62">
        <v>1.0781249999999999E-2</v>
      </c>
      <c r="O96" s="50"/>
    </row>
    <row r="97" spans="1:15" s="10" customFormat="1" ht="13.15" x14ac:dyDescent="0.25">
      <c r="A97" s="50" t="s">
        <v>258</v>
      </c>
      <c r="B97" s="50" t="s">
        <v>654</v>
      </c>
      <c r="C97" s="51" t="s">
        <v>1202</v>
      </c>
      <c r="D97" s="52">
        <v>1</v>
      </c>
      <c r="E97" s="53">
        <v>777.11326650274441</v>
      </c>
      <c r="F97" s="53">
        <f>Table1[[#This Row],[Цена RUR с НДС за 1 ед. измер.]]/1.2</f>
        <v>647.59438875228705</v>
      </c>
      <c r="G97" s="50" t="s">
        <v>1168</v>
      </c>
      <c r="H97" s="59">
        <v>0.01</v>
      </c>
      <c r="I97" s="59" t="str">
        <f t="shared" si="2"/>
        <v/>
      </c>
      <c r="J97" s="60"/>
      <c r="K97" s="61" t="s">
        <v>1168</v>
      </c>
      <c r="L97" s="61" t="s">
        <v>1168</v>
      </c>
      <c r="M97" s="61" t="s">
        <v>1168</v>
      </c>
      <c r="N97" s="62" t="s">
        <v>1168</v>
      </c>
      <c r="O97" s="50"/>
    </row>
    <row r="98" spans="1:15" s="10" customFormat="1" ht="13.15" x14ac:dyDescent="0.25">
      <c r="A98" s="50" t="s">
        <v>259</v>
      </c>
      <c r="B98" s="50" t="s">
        <v>655</v>
      </c>
      <c r="C98" s="51" t="s">
        <v>1202</v>
      </c>
      <c r="D98" s="52">
        <v>1</v>
      </c>
      <c r="E98" s="53">
        <v>777.11326650274441</v>
      </c>
      <c r="F98" s="53">
        <f>Table1[[#This Row],[Цена RUR с НДС за 1 ед. измер.]]/1.2</f>
        <v>647.59438875228705</v>
      </c>
      <c r="G98" s="50" t="s">
        <v>1168</v>
      </c>
      <c r="H98" s="59">
        <v>0.01</v>
      </c>
      <c r="I98" s="59" t="str">
        <f t="shared" si="2"/>
        <v/>
      </c>
      <c r="J98" s="60"/>
      <c r="K98" s="61" t="s">
        <v>1168</v>
      </c>
      <c r="L98" s="61" t="s">
        <v>1168</v>
      </c>
      <c r="M98" s="61" t="s">
        <v>1168</v>
      </c>
      <c r="N98" s="62" t="s">
        <v>1168</v>
      </c>
      <c r="O98" s="50"/>
    </row>
    <row r="99" spans="1:15" s="10" customFormat="1" ht="13.15" x14ac:dyDescent="0.25">
      <c r="A99" s="50" t="s">
        <v>260</v>
      </c>
      <c r="B99" s="50" t="s">
        <v>656</v>
      </c>
      <c r="C99" s="51" t="s">
        <v>1202</v>
      </c>
      <c r="D99" s="52">
        <v>1</v>
      </c>
      <c r="E99" s="53">
        <v>777.11326650274441</v>
      </c>
      <c r="F99" s="53">
        <f>Table1[[#This Row],[Цена RUR с НДС за 1 ед. измер.]]/1.2</f>
        <v>647.59438875228705</v>
      </c>
      <c r="G99" s="50" t="s">
        <v>1168</v>
      </c>
      <c r="H99" s="59">
        <v>0.01</v>
      </c>
      <c r="I99" s="59" t="str">
        <f t="shared" si="2"/>
        <v/>
      </c>
      <c r="J99" s="60"/>
      <c r="K99" s="61" t="s">
        <v>1168</v>
      </c>
      <c r="L99" s="61" t="s">
        <v>1168</v>
      </c>
      <c r="M99" s="61" t="s">
        <v>1168</v>
      </c>
      <c r="N99" s="62" t="s">
        <v>1168</v>
      </c>
      <c r="O99" s="50"/>
    </row>
    <row r="100" spans="1:15" s="10" customFormat="1" ht="13.15" x14ac:dyDescent="0.25">
      <c r="A100" s="50" t="s">
        <v>261</v>
      </c>
      <c r="B100" s="50" t="s">
        <v>998</v>
      </c>
      <c r="C100" s="51" t="s">
        <v>1202</v>
      </c>
      <c r="D100" s="52">
        <v>1</v>
      </c>
      <c r="E100" s="53">
        <v>777.11326650274441</v>
      </c>
      <c r="F100" s="53">
        <f>Table1[[#This Row],[Цена RUR с НДС за 1 ед. измер.]]/1.2</f>
        <v>647.59438875228705</v>
      </c>
      <c r="G100" s="50" t="s">
        <v>1168</v>
      </c>
      <c r="H100" s="59">
        <v>0.01</v>
      </c>
      <c r="I100" s="59" t="str">
        <f t="shared" si="2"/>
        <v/>
      </c>
      <c r="J100" s="60"/>
      <c r="K100" s="61" t="s">
        <v>1168</v>
      </c>
      <c r="L100" s="61" t="s">
        <v>1168</v>
      </c>
      <c r="M100" s="61" t="s">
        <v>1168</v>
      </c>
      <c r="N100" s="62" t="s">
        <v>1168</v>
      </c>
      <c r="O100" s="50"/>
    </row>
    <row r="101" spans="1:15" s="10" customFormat="1" ht="13.15" x14ac:dyDescent="0.25">
      <c r="A101" s="50" t="s">
        <v>262</v>
      </c>
      <c r="B101" s="50" t="s">
        <v>657</v>
      </c>
      <c r="C101" s="51" t="s">
        <v>1202</v>
      </c>
      <c r="D101" s="52">
        <v>1</v>
      </c>
      <c r="E101" s="53">
        <v>777.11326650274441</v>
      </c>
      <c r="F101" s="53">
        <f>Table1[[#This Row],[Цена RUR с НДС за 1 ед. измер.]]/1.2</f>
        <v>647.59438875228705</v>
      </c>
      <c r="G101" s="50" t="s">
        <v>1168</v>
      </c>
      <c r="H101" s="59">
        <v>0.01</v>
      </c>
      <c r="I101" s="59" t="str">
        <f t="shared" si="2"/>
        <v/>
      </c>
      <c r="J101" s="60"/>
      <c r="K101" s="61" t="s">
        <v>1168</v>
      </c>
      <c r="L101" s="61" t="s">
        <v>1168</v>
      </c>
      <c r="M101" s="61" t="s">
        <v>1168</v>
      </c>
      <c r="N101" s="62" t="s">
        <v>1168</v>
      </c>
      <c r="O101" s="50"/>
    </row>
    <row r="102" spans="1:15" s="10" customFormat="1" ht="13.15" x14ac:dyDescent="0.25">
      <c r="A102" s="50" t="s">
        <v>263</v>
      </c>
      <c r="B102" s="50" t="s">
        <v>658</v>
      </c>
      <c r="C102" s="51" t="s">
        <v>1202</v>
      </c>
      <c r="D102" s="52">
        <v>1</v>
      </c>
      <c r="E102" s="53">
        <v>777.11326650274441</v>
      </c>
      <c r="F102" s="53">
        <f>Table1[[#This Row],[Цена RUR с НДС за 1 ед. измер.]]/1.2</f>
        <v>647.59438875228705</v>
      </c>
      <c r="G102" s="50" t="s">
        <v>1168</v>
      </c>
      <c r="H102" s="59">
        <v>0.01</v>
      </c>
      <c r="I102" s="59" t="str">
        <f t="shared" si="2"/>
        <v/>
      </c>
      <c r="J102" s="60"/>
      <c r="K102" s="61" t="s">
        <v>1168</v>
      </c>
      <c r="L102" s="61" t="s">
        <v>1168</v>
      </c>
      <c r="M102" s="61" t="s">
        <v>1168</v>
      </c>
      <c r="N102" s="62" t="s">
        <v>1168</v>
      </c>
      <c r="O102" s="50"/>
    </row>
    <row r="103" spans="1:15" s="10" customFormat="1" ht="13.15" x14ac:dyDescent="0.25">
      <c r="A103" s="50" t="s">
        <v>264</v>
      </c>
      <c r="B103" s="50" t="s">
        <v>659</v>
      </c>
      <c r="C103" s="51" t="s">
        <v>1202</v>
      </c>
      <c r="D103" s="52">
        <v>1</v>
      </c>
      <c r="E103" s="53">
        <v>777.11326650274441</v>
      </c>
      <c r="F103" s="53">
        <f>Table1[[#This Row],[Цена RUR с НДС за 1 ед. измер.]]/1.2</f>
        <v>647.59438875228705</v>
      </c>
      <c r="G103" s="50" t="s">
        <v>1168</v>
      </c>
      <c r="H103" s="59">
        <v>0.01</v>
      </c>
      <c r="I103" s="59" t="str">
        <f t="shared" si="2"/>
        <v/>
      </c>
      <c r="J103" s="60"/>
      <c r="K103" s="61" t="s">
        <v>1168</v>
      </c>
      <c r="L103" s="61" t="s">
        <v>1168</v>
      </c>
      <c r="M103" s="61" t="s">
        <v>1168</v>
      </c>
      <c r="N103" s="62" t="s">
        <v>1168</v>
      </c>
      <c r="O103" s="50"/>
    </row>
    <row r="104" spans="1:15" s="10" customFormat="1" ht="13.15" x14ac:dyDescent="0.25">
      <c r="A104" s="50" t="s">
        <v>265</v>
      </c>
      <c r="B104" s="50" t="s">
        <v>660</v>
      </c>
      <c r="C104" s="51" t="s">
        <v>1202</v>
      </c>
      <c r="D104" s="52">
        <v>1</v>
      </c>
      <c r="E104" s="53">
        <v>777.11326650274441</v>
      </c>
      <c r="F104" s="53">
        <f>Table1[[#This Row],[Цена RUR с НДС за 1 ед. измер.]]/1.2</f>
        <v>647.59438875228705</v>
      </c>
      <c r="G104" s="50" t="s">
        <v>1168</v>
      </c>
      <c r="H104" s="59">
        <v>0.01</v>
      </c>
      <c r="I104" s="59" t="str">
        <f t="shared" si="2"/>
        <v/>
      </c>
      <c r="J104" s="60"/>
      <c r="K104" s="61" t="s">
        <v>1168</v>
      </c>
      <c r="L104" s="61" t="s">
        <v>1168</v>
      </c>
      <c r="M104" s="61" t="s">
        <v>1168</v>
      </c>
      <c r="N104" s="62" t="s">
        <v>1168</v>
      </c>
      <c r="O104" s="50"/>
    </row>
    <row r="105" spans="1:15" s="10" customFormat="1" ht="13.15" x14ac:dyDescent="0.25">
      <c r="A105" s="50" t="s">
        <v>266</v>
      </c>
      <c r="B105" s="50" t="s">
        <v>661</v>
      </c>
      <c r="C105" s="51" t="s">
        <v>1202</v>
      </c>
      <c r="D105" s="52">
        <v>1</v>
      </c>
      <c r="E105" s="53">
        <v>777.11326650274441</v>
      </c>
      <c r="F105" s="53">
        <f>Table1[[#This Row],[Цена RUR с НДС за 1 ед. измер.]]/1.2</f>
        <v>647.59438875228705</v>
      </c>
      <c r="G105" s="50" t="s">
        <v>1168</v>
      </c>
      <c r="H105" s="59">
        <v>0.01</v>
      </c>
      <c r="I105" s="59" t="str">
        <f t="shared" si="2"/>
        <v/>
      </c>
      <c r="J105" s="60"/>
      <c r="K105" s="61" t="s">
        <v>1168</v>
      </c>
      <c r="L105" s="61" t="s">
        <v>1168</v>
      </c>
      <c r="M105" s="61" t="s">
        <v>1168</v>
      </c>
      <c r="N105" s="62" t="s">
        <v>1168</v>
      </c>
      <c r="O105" s="50"/>
    </row>
    <row r="106" spans="1:15" s="10" customFormat="1" ht="13.15" x14ac:dyDescent="0.25">
      <c r="A106" s="50" t="s">
        <v>380</v>
      </c>
      <c r="B106" s="50" t="s">
        <v>662</v>
      </c>
      <c r="C106" s="51" t="s">
        <v>1202</v>
      </c>
      <c r="D106" s="52">
        <v>1</v>
      </c>
      <c r="E106" s="53">
        <v>931.79048741336271</v>
      </c>
      <c r="F106" s="53">
        <f>Table1[[#This Row],[Цена RUR с НДС за 1 ед. измер.]]/1.2</f>
        <v>776.49207284446891</v>
      </c>
      <c r="G106" s="50" t="s">
        <v>1168</v>
      </c>
      <c r="H106" s="59">
        <v>0.02</v>
      </c>
      <c r="I106" s="59" t="str">
        <f t="shared" si="2"/>
        <v/>
      </c>
      <c r="J106" s="60"/>
      <c r="K106" s="61" t="s">
        <v>1168</v>
      </c>
      <c r="L106" s="61" t="s">
        <v>1168</v>
      </c>
      <c r="M106" s="61" t="s">
        <v>1168</v>
      </c>
      <c r="N106" s="62" t="s">
        <v>1168</v>
      </c>
      <c r="O106" s="50"/>
    </row>
    <row r="107" spans="1:15" s="10" customFormat="1" ht="13.15" x14ac:dyDescent="0.25">
      <c r="A107" s="50" t="s">
        <v>1053</v>
      </c>
      <c r="B107" s="50" t="s">
        <v>1054</v>
      </c>
      <c r="C107" s="51" t="s">
        <v>1202</v>
      </c>
      <c r="D107" s="52">
        <v>1</v>
      </c>
      <c r="E107" s="53">
        <v>931.79048741336271</v>
      </c>
      <c r="F107" s="53">
        <f>Table1[[#This Row],[Цена RUR с НДС за 1 ед. измер.]]/1.2</f>
        <v>776.49207284446891</v>
      </c>
      <c r="G107" s="50" t="s">
        <v>1168</v>
      </c>
      <c r="H107" s="59">
        <v>0.02</v>
      </c>
      <c r="I107" s="59" t="str">
        <f t="shared" si="2"/>
        <v/>
      </c>
      <c r="J107" s="60"/>
      <c r="K107" s="61" t="s">
        <v>1168</v>
      </c>
      <c r="L107" s="61" t="s">
        <v>1168</v>
      </c>
      <c r="M107" s="61" t="s">
        <v>1168</v>
      </c>
      <c r="N107" s="62" t="s">
        <v>1168</v>
      </c>
      <c r="O107" s="50"/>
    </row>
    <row r="108" spans="1:15" s="10" customFormat="1" ht="13.15" x14ac:dyDescent="0.25">
      <c r="A108" s="50" t="s">
        <v>267</v>
      </c>
      <c r="B108" s="50" t="s">
        <v>663</v>
      </c>
      <c r="C108" s="51" t="s">
        <v>1202</v>
      </c>
      <c r="D108" s="52">
        <v>1</v>
      </c>
      <c r="E108" s="53">
        <v>931.79048741336271</v>
      </c>
      <c r="F108" s="53">
        <f>Table1[[#This Row],[Цена RUR с НДС за 1 ед. измер.]]/1.2</f>
        <v>776.49207284446891</v>
      </c>
      <c r="G108" s="50" t="s">
        <v>1168</v>
      </c>
      <c r="H108" s="59">
        <v>0.02</v>
      </c>
      <c r="I108" s="59" t="str">
        <f t="shared" si="2"/>
        <v/>
      </c>
      <c r="J108" s="60"/>
      <c r="K108" s="61" t="s">
        <v>1168</v>
      </c>
      <c r="L108" s="61" t="s">
        <v>1168</v>
      </c>
      <c r="M108" s="61" t="s">
        <v>1168</v>
      </c>
      <c r="N108" s="62" t="s">
        <v>1168</v>
      </c>
      <c r="O108" s="50"/>
    </row>
    <row r="109" spans="1:15" s="10" customFormat="1" ht="13.15" x14ac:dyDescent="0.25">
      <c r="A109" s="50" t="s">
        <v>268</v>
      </c>
      <c r="B109" s="50" t="s">
        <v>664</v>
      </c>
      <c r="C109" s="51" t="s">
        <v>1202</v>
      </c>
      <c r="D109" s="52">
        <v>1</v>
      </c>
      <c r="E109" s="53">
        <v>931.79048741336271</v>
      </c>
      <c r="F109" s="53">
        <f>Table1[[#This Row],[Цена RUR с НДС за 1 ед. измер.]]/1.2</f>
        <v>776.49207284446891</v>
      </c>
      <c r="G109" s="50" t="s">
        <v>1168</v>
      </c>
      <c r="H109" s="59">
        <v>0.02</v>
      </c>
      <c r="I109" s="59" t="str">
        <f t="shared" si="2"/>
        <v/>
      </c>
      <c r="J109" s="60"/>
      <c r="K109" s="61" t="s">
        <v>1168</v>
      </c>
      <c r="L109" s="61" t="s">
        <v>1168</v>
      </c>
      <c r="M109" s="61" t="s">
        <v>1168</v>
      </c>
      <c r="N109" s="62" t="s">
        <v>1168</v>
      </c>
      <c r="O109" s="50"/>
    </row>
    <row r="110" spans="1:15" s="10" customFormat="1" ht="13.15" x14ac:dyDescent="0.25">
      <c r="A110" s="50" t="s">
        <v>269</v>
      </c>
      <c r="B110" s="50" t="s">
        <v>665</v>
      </c>
      <c r="C110" s="51" t="s">
        <v>1202</v>
      </c>
      <c r="D110" s="52">
        <v>1</v>
      </c>
      <c r="E110" s="53">
        <v>931.79048741336271</v>
      </c>
      <c r="F110" s="53">
        <f>Table1[[#This Row],[Цена RUR с НДС за 1 ед. измер.]]/1.2</f>
        <v>776.49207284446891</v>
      </c>
      <c r="G110" s="50" t="s">
        <v>1168</v>
      </c>
      <c r="H110" s="59">
        <v>0.02</v>
      </c>
      <c r="I110" s="59" t="str">
        <f t="shared" si="2"/>
        <v/>
      </c>
      <c r="J110" s="60"/>
      <c r="K110" s="61" t="s">
        <v>1168</v>
      </c>
      <c r="L110" s="61" t="s">
        <v>1168</v>
      </c>
      <c r="M110" s="61" t="s">
        <v>1168</v>
      </c>
      <c r="N110" s="62" t="s">
        <v>1168</v>
      </c>
      <c r="O110" s="50"/>
    </row>
    <row r="111" spans="1:15" s="10" customFormat="1" ht="13.15" x14ac:dyDescent="0.25">
      <c r="A111" s="50" t="s">
        <v>411</v>
      </c>
      <c r="B111" s="50" t="s">
        <v>666</v>
      </c>
      <c r="C111" s="51" t="s">
        <v>1202</v>
      </c>
      <c r="D111" s="52">
        <v>1</v>
      </c>
      <c r="E111" s="53">
        <v>931.79048741336271</v>
      </c>
      <c r="F111" s="53">
        <f>Table1[[#This Row],[Цена RUR с НДС за 1 ед. измер.]]/1.2</f>
        <v>776.49207284446891</v>
      </c>
      <c r="G111" s="50" t="s">
        <v>1168</v>
      </c>
      <c r="H111" s="59">
        <v>0.02</v>
      </c>
      <c r="I111" s="59" t="str">
        <f t="shared" si="2"/>
        <v/>
      </c>
      <c r="J111" s="60"/>
      <c r="K111" s="61" t="s">
        <v>1168</v>
      </c>
      <c r="L111" s="61" t="s">
        <v>1168</v>
      </c>
      <c r="M111" s="61" t="s">
        <v>1168</v>
      </c>
      <c r="N111" s="62" t="s">
        <v>1168</v>
      </c>
      <c r="O111" s="50"/>
    </row>
    <row r="112" spans="1:15" s="10" customFormat="1" ht="13.15" x14ac:dyDescent="0.25">
      <c r="A112" s="50" t="s">
        <v>1055</v>
      </c>
      <c r="B112" s="50" t="s">
        <v>1056</v>
      </c>
      <c r="C112" s="51" t="s">
        <v>1202</v>
      </c>
      <c r="D112" s="52">
        <v>1</v>
      </c>
      <c r="E112" s="53">
        <v>931.79048741336271</v>
      </c>
      <c r="F112" s="53">
        <f>Table1[[#This Row],[Цена RUR с НДС за 1 ед. измер.]]/1.2</f>
        <v>776.49207284446891</v>
      </c>
      <c r="G112" s="50" t="s">
        <v>1168</v>
      </c>
      <c r="H112" s="59">
        <v>0.02</v>
      </c>
      <c r="I112" s="59" t="str">
        <f t="shared" si="2"/>
        <v/>
      </c>
      <c r="J112" s="60"/>
      <c r="K112" s="61" t="s">
        <v>1168</v>
      </c>
      <c r="L112" s="61" t="s">
        <v>1168</v>
      </c>
      <c r="M112" s="61" t="s">
        <v>1168</v>
      </c>
      <c r="N112" s="62" t="s">
        <v>1168</v>
      </c>
      <c r="O112" s="50"/>
    </row>
    <row r="113" spans="1:15" s="10" customFormat="1" ht="13.15" x14ac:dyDescent="0.25">
      <c r="A113" s="50" t="s">
        <v>270</v>
      </c>
      <c r="B113" s="50" t="s">
        <v>667</v>
      </c>
      <c r="C113" s="51" t="s">
        <v>1202</v>
      </c>
      <c r="D113" s="52">
        <v>1</v>
      </c>
      <c r="E113" s="53">
        <v>931.79048741336271</v>
      </c>
      <c r="F113" s="53">
        <f>Table1[[#This Row],[Цена RUR с НДС за 1 ед. измер.]]/1.2</f>
        <v>776.49207284446891</v>
      </c>
      <c r="G113" s="50" t="s">
        <v>1168</v>
      </c>
      <c r="H113" s="59">
        <v>0.02</v>
      </c>
      <c r="I113" s="59" t="str">
        <f t="shared" si="2"/>
        <v/>
      </c>
      <c r="J113" s="60"/>
      <c r="K113" s="61" t="s">
        <v>1168</v>
      </c>
      <c r="L113" s="61" t="s">
        <v>1168</v>
      </c>
      <c r="M113" s="61" t="s">
        <v>1168</v>
      </c>
      <c r="N113" s="62" t="s">
        <v>1168</v>
      </c>
      <c r="O113" s="50"/>
    </row>
    <row r="114" spans="1:15" s="10" customFormat="1" ht="13.15" x14ac:dyDescent="0.25">
      <c r="A114" s="50" t="s">
        <v>271</v>
      </c>
      <c r="B114" s="50" t="s">
        <v>668</v>
      </c>
      <c r="C114" s="51" t="s">
        <v>1202</v>
      </c>
      <c r="D114" s="52">
        <v>1</v>
      </c>
      <c r="E114" s="53">
        <v>931.79048741336271</v>
      </c>
      <c r="F114" s="53">
        <f>Table1[[#This Row],[Цена RUR с НДС за 1 ед. измер.]]/1.2</f>
        <v>776.49207284446891</v>
      </c>
      <c r="G114" s="50" t="s">
        <v>1168</v>
      </c>
      <c r="H114" s="59">
        <v>0.02</v>
      </c>
      <c r="I114" s="59" t="str">
        <f t="shared" si="2"/>
        <v/>
      </c>
      <c r="J114" s="60"/>
      <c r="K114" s="61" t="s">
        <v>1168</v>
      </c>
      <c r="L114" s="61" t="s">
        <v>1168</v>
      </c>
      <c r="M114" s="61" t="s">
        <v>1168</v>
      </c>
      <c r="N114" s="62" t="s">
        <v>1168</v>
      </c>
      <c r="O114" s="50"/>
    </row>
    <row r="115" spans="1:15" s="10" customFormat="1" ht="13.15" x14ac:dyDescent="0.25">
      <c r="A115" s="50" t="s">
        <v>391</v>
      </c>
      <c r="B115" s="50" t="s">
        <v>669</v>
      </c>
      <c r="C115" s="51" t="s">
        <v>1202</v>
      </c>
      <c r="D115" s="52">
        <v>1</v>
      </c>
      <c r="E115" s="53">
        <v>931.79048741336271</v>
      </c>
      <c r="F115" s="53">
        <f>Table1[[#This Row],[Цена RUR с НДС за 1 ед. измер.]]/1.2</f>
        <v>776.49207284446891</v>
      </c>
      <c r="G115" s="50" t="s">
        <v>1168</v>
      </c>
      <c r="H115" s="59">
        <v>0.02</v>
      </c>
      <c r="I115" s="59" t="str">
        <f t="shared" si="2"/>
        <v/>
      </c>
      <c r="J115" s="60"/>
      <c r="K115" s="61" t="s">
        <v>1168</v>
      </c>
      <c r="L115" s="61" t="s">
        <v>1168</v>
      </c>
      <c r="M115" s="61" t="s">
        <v>1168</v>
      </c>
      <c r="N115" s="62" t="s">
        <v>1168</v>
      </c>
      <c r="O115" s="50"/>
    </row>
    <row r="116" spans="1:15" s="10" customFormat="1" ht="13.15" x14ac:dyDescent="0.25">
      <c r="A116" s="50" t="s">
        <v>272</v>
      </c>
      <c r="B116" s="50" t="s">
        <v>670</v>
      </c>
      <c r="C116" s="51" t="s">
        <v>1202</v>
      </c>
      <c r="D116" s="52">
        <v>1</v>
      </c>
      <c r="E116" s="53">
        <v>931.79048741336271</v>
      </c>
      <c r="F116" s="53">
        <f>Table1[[#This Row],[Цена RUR с НДС за 1 ед. измер.]]/1.2</f>
        <v>776.49207284446891</v>
      </c>
      <c r="G116" s="50" t="s">
        <v>1168</v>
      </c>
      <c r="H116" s="59">
        <v>0.02</v>
      </c>
      <c r="I116" s="59" t="str">
        <f t="shared" si="2"/>
        <v/>
      </c>
      <c r="J116" s="60"/>
      <c r="K116" s="61" t="s">
        <v>1168</v>
      </c>
      <c r="L116" s="61" t="s">
        <v>1168</v>
      </c>
      <c r="M116" s="61" t="s">
        <v>1168</v>
      </c>
      <c r="N116" s="62" t="s">
        <v>1168</v>
      </c>
      <c r="O116" s="50"/>
    </row>
    <row r="117" spans="1:15" s="10" customFormat="1" ht="13.15" x14ac:dyDescent="0.25">
      <c r="A117" s="50" t="s">
        <v>273</v>
      </c>
      <c r="B117" s="50" t="s">
        <v>671</v>
      </c>
      <c r="C117" s="51" t="s">
        <v>1202</v>
      </c>
      <c r="D117" s="52">
        <v>1</v>
      </c>
      <c r="E117" s="53">
        <v>931.79048741336271</v>
      </c>
      <c r="F117" s="53">
        <f>Table1[[#This Row],[Цена RUR с НДС за 1 ед. измер.]]/1.2</f>
        <v>776.49207284446891</v>
      </c>
      <c r="G117" s="50" t="s">
        <v>1168</v>
      </c>
      <c r="H117" s="59">
        <v>0.02</v>
      </c>
      <c r="I117" s="59" t="str">
        <f t="shared" si="2"/>
        <v/>
      </c>
      <c r="J117" s="60"/>
      <c r="K117" s="61" t="s">
        <v>1168</v>
      </c>
      <c r="L117" s="61" t="s">
        <v>1168</v>
      </c>
      <c r="M117" s="61" t="s">
        <v>1168</v>
      </c>
      <c r="N117" s="62" t="s">
        <v>1168</v>
      </c>
      <c r="O117" s="50"/>
    </row>
    <row r="118" spans="1:15" s="10" customFormat="1" ht="13.15" x14ac:dyDescent="0.25">
      <c r="A118" s="50" t="s">
        <v>275</v>
      </c>
      <c r="B118" s="50" t="s">
        <v>1276</v>
      </c>
      <c r="C118" s="51" t="s">
        <v>1202</v>
      </c>
      <c r="D118" s="52">
        <v>500</v>
      </c>
      <c r="E118" s="53">
        <v>9.9794761201971145</v>
      </c>
      <c r="F118" s="53">
        <f>Table1[[#This Row],[Цена RUR с НДС за 1 ед. измер.]]/1.2</f>
        <v>8.3162301001642618</v>
      </c>
      <c r="G118" s="50">
        <v>5000</v>
      </c>
      <c r="H118" s="59" t="s">
        <v>1168</v>
      </c>
      <c r="I118" s="59" t="str">
        <f t="shared" si="2"/>
        <v/>
      </c>
      <c r="J118" s="60"/>
      <c r="K118" s="61" t="s">
        <v>1168</v>
      </c>
      <c r="L118" s="61" t="s">
        <v>1168</v>
      </c>
      <c r="M118" s="61" t="s">
        <v>1168</v>
      </c>
      <c r="N118" s="62" t="s">
        <v>1168</v>
      </c>
      <c r="O118" s="50"/>
    </row>
    <row r="119" spans="1:15" s="10" customFormat="1" ht="13.15" x14ac:dyDescent="0.25">
      <c r="A119" s="50" t="s">
        <v>1224</v>
      </c>
      <c r="B119" s="50" t="s">
        <v>1275</v>
      </c>
      <c r="C119" s="51" t="s">
        <v>1202</v>
      </c>
      <c r="D119" s="52">
        <v>100</v>
      </c>
      <c r="E119" s="53">
        <v>7.3631250000000001</v>
      </c>
      <c r="F119" s="53">
        <f>Table1[[#This Row],[Цена RUR с НДС за 1 ед. измер.]]/1.2</f>
        <v>6.1359375000000007</v>
      </c>
      <c r="G119" s="50">
        <v>7000</v>
      </c>
      <c r="H119" s="59"/>
      <c r="I119" s="59">
        <f t="shared" si="2"/>
        <v>0</v>
      </c>
      <c r="J119" s="60"/>
      <c r="K119" s="61"/>
      <c r="L119" s="61"/>
      <c r="M119" s="61"/>
      <c r="N119" s="62"/>
      <c r="O119" s="50"/>
    </row>
    <row r="120" spans="1:15" s="10" customFormat="1" ht="13.15" x14ac:dyDescent="0.25">
      <c r="A120" s="50" t="s">
        <v>1273</v>
      </c>
      <c r="B120" s="50" t="s">
        <v>1274</v>
      </c>
      <c r="C120" s="51" t="s">
        <v>1202</v>
      </c>
      <c r="D120" s="52">
        <v>100</v>
      </c>
      <c r="E120" s="53">
        <v>35.944830867717641</v>
      </c>
      <c r="F120" s="53">
        <f>Table1[[#This Row],[Цена RUR с НДС за 1 ед. измер.]]/1.2</f>
        <v>29.954025723098034</v>
      </c>
      <c r="G120" s="50"/>
      <c r="H120" s="59"/>
      <c r="I120" s="59">
        <f t="shared" si="2"/>
        <v>0</v>
      </c>
      <c r="J120" s="60"/>
      <c r="K120" s="61"/>
      <c r="L120" s="61"/>
      <c r="M120" s="61"/>
      <c r="N120" s="62"/>
      <c r="O120" s="50"/>
    </row>
    <row r="121" spans="1:15" s="10" customFormat="1" ht="13.15" x14ac:dyDescent="0.25">
      <c r="A121" s="50" t="s">
        <v>1225</v>
      </c>
      <c r="B121" s="50" t="s">
        <v>1277</v>
      </c>
      <c r="C121" s="51" t="s">
        <v>1202</v>
      </c>
      <c r="D121" s="52">
        <v>100</v>
      </c>
      <c r="E121" s="53">
        <v>15.750000000000002</v>
      </c>
      <c r="F121" s="53">
        <f>Table1[[#This Row],[Цена RUR с НДС за 1 ед. измер.]]/1.2</f>
        <v>13.125000000000002</v>
      </c>
      <c r="G121" s="50">
        <v>4000</v>
      </c>
      <c r="H121" s="59"/>
      <c r="I121" s="59">
        <f t="shared" si="2"/>
        <v>0</v>
      </c>
      <c r="J121" s="60"/>
      <c r="K121" s="61"/>
      <c r="L121" s="61"/>
      <c r="M121" s="61"/>
      <c r="N121" s="62"/>
      <c r="O121" s="50"/>
    </row>
    <row r="122" spans="1:15" s="10" customFormat="1" ht="13.15" x14ac:dyDescent="0.25">
      <c r="A122" s="50" t="s">
        <v>1226</v>
      </c>
      <c r="B122" s="50" t="s">
        <v>1279</v>
      </c>
      <c r="C122" s="51" t="s">
        <v>1202</v>
      </c>
      <c r="D122" s="52">
        <v>50</v>
      </c>
      <c r="E122" s="53">
        <v>341.25</v>
      </c>
      <c r="F122" s="53">
        <f>Table1[[#This Row],[Цена RUR с НДС за 1 ед. измер.]]/1.2</f>
        <v>284.375</v>
      </c>
      <c r="G122" s="50">
        <v>1000</v>
      </c>
      <c r="H122" s="59"/>
      <c r="I122" s="59">
        <f t="shared" si="2"/>
        <v>0</v>
      </c>
      <c r="J122" s="60"/>
      <c r="K122" s="61"/>
      <c r="L122" s="61"/>
      <c r="M122" s="61"/>
      <c r="N122" s="62"/>
      <c r="O122" s="50"/>
    </row>
    <row r="123" spans="1:15" s="10" customFormat="1" ht="13.15" x14ac:dyDescent="0.25">
      <c r="A123" s="50" t="s">
        <v>1229</v>
      </c>
      <c r="B123" s="50" t="s">
        <v>1278</v>
      </c>
      <c r="C123" s="51" t="s">
        <v>1202</v>
      </c>
      <c r="D123" s="52">
        <v>50</v>
      </c>
      <c r="E123" s="53">
        <v>57.75</v>
      </c>
      <c r="F123" s="53">
        <f>Table1[[#This Row],[Цена RUR с НДС за 1 ед. измер.]]/1.2</f>
        <v>48.125</v>
      </c>
      <c r="G123" s="50">
        <v>1000</v>
      </c>
      <c r="H123" s="59"/>
      <c r="I123" s="59">
        <f t="shared" si="2"/>
        <v>0</v>
      </c>
      <c r="J123" s="60"/>
      <c r="K123" s="61"/>
      <c r="L123" s="61"/>
      <c r="M123" s="61"/>
      <c r="N123" s="62"/>
      <c r="O123" s="50"/>
    </row>
    <row r="124" spans="1:15" s="10" customFormat="1" ht="13.15" x14ac:dyDescent="0.25">
      <c r="A124" s="50" t="s">
        <v>440</v>
      </c>
      <c r="B124" s="50" t="s">
        <v>672</v>
      </c>
      <c r="C124" s="51" t="s">
        <v>1202</v>
      </c>
      <c r="D124" s="52">
        <v>120</v>
      </c>
      <c r="E124" s="53">
        <v>28.358840921276254</v>
      </c>
      <c r="F124" s="53">
        <f>Table1[[#This Row],[Цена RUR с НДС за 1 ед. измер.]]/1.2</f>
        <v>23.63236743439688</v>
      </c>
      <c r="G124" s="50">
        <v>120</v>
      </c>
      <c r="H124" s="59">
        <v>4.1999999999999997E-3</v>
      </c>
      <c r="I124" s="59">
        <f t="shared" si="2"/>
        <v>0.504</v>
      </c>
      <c r="J124" s="60" t="s">
        <v>1172</v>
      </c>
      <c r="K124" s="61">
        <v>210</v>
      </c>
      <c r="L124" s="61">
        <v>210</v>
      </c>
      <c r="M124" s="61">
        <v>110</v>
      </c>
      <c r="N124" s="62">
        <v>4.8510000000000003E-3</v>
      </c>
      <c r="O124" s="50"/>
    </row>
    <row r="125" spans="1:15" s="10" customFormat="1" ht="13.15" x14ac:dyDescent="0.25">
      <c r="A125" s="50" t="s">
        <v>452</v>
      </c>
      <c r="B125" s="50" t="s">
        <v>673</v>
      </c>
      <c r="C125" s="51" t="s">
        <v>1202</v>
      </c>
      <c r="D125" s="52">
        <v>120</v>
      </c>
      <c r="E125" s="53">
        <v>28.358840921276254</v>
      </c>
      <c r="F125" s="53">
        <f>Table1[[#This Row],[Цена RUR с НДС за 1 ед. измер.]]/1.2</f>
        <v>23.63236743439688</v>
      </c>
      <c r="G125" s="50">
        <v>120</v>
      </c>
      <c r="H125" s="59">
        <v>0.01</v>
      </c>
      <c r="I125" s="59">
        <f t="shared" si="2"/>
        <v>1.2</v>
      </c>
      <c r="J125" s="60" t="s">
        <v>1172</v>
      </c>
      <c r="K125" s="61">
        <v>210</v>
      </c>
      <c r="L125" s="61">
        <v>210</v>
      </c>
      <c r="M125" s="61">
        <v>110</v>
      </c>
      <c r="N125" s="62">
        <v>4.8510000000000003E-3</v>
      </c>
      <c r="O125" s="50"/>
    </row>
    <row r="126" spans="1:15" s="10" customFormat="1" ht="13.15" x14ac:dyDescent="0.25">
      <c r="A126" s="50" t="s">
        <v>32</v>
      </c>
      <c r="B126" s="50" t="s">
        <v>674</v>
      </c>
      <c r="C126" s="51" t="s">
        <v>1202</v>
      </c>
      <c r="D126" s="52">
        <v>1000</v>
      </c>
      <c r="E126" s="53">
        <v>81.843696742499986</v>
      </c>
      <c r="F126" s="53">
        <f>Table1[[#This Row],[Цена RUR с НДС за 1 ед. измер.]]/1.2</f>
        <v>68.203080618749993</v>
      </c>
      <c r="G126" s="50">
        <v>1000</v>
      </c>
      <c r="H126" s="59">
        <v>3.0000000000000001E-3</v>
      </c>
      <c r="I126" s="59">
        <f t="shared" si="2"/>
        <v>3</v>
      </c>
      <c r="J126" s="60" t="s">
        <v>1161</v>
      </c>
      <c r="K126" s="61">
        <v>210</v>
      </c>
      <c r="L126" s="61">
        <v>210</v>
      </c>
      <c r="M126" s="61">
        <v>160</v>
      </c>
      <c r="N126" s="62">
        <v>7.0559999999999998E-3</v>
      </c>
      <c r="O126" s="50"/>
    </row>
    <row r="127" spans="1:15" s="10" customFormat="1" ht="13.15" x14ac:dyDescent="0.25">
      <c r="A127" s="50" t="s">
        <v>33</v>
      </c>
      <c r="B127" s="50" t="s">
        <v>675</v>
      </c>
      <c r="C127" s="51" t="s">
        <v>1202</v>
      </c>
      <c r="D127" s="52">
        <v>300</v>
      </c>
      <c r="E127" s="53">
        <v>79.224698446740007</v>
      </c>
      <c r="F127" s="53">
        <f>Table1[[#This Row],[Цена RUR с НДС за 1 ед. измер.]]/1.2</f>
        <v>66.02058203895001</v>
      </c>
      <c r="G127" s="50">
        <v>300</v>
      </c>
      <c r="H127" s="59">
        <v>0.01</v>
      </c>
      <c r="I127" s="59">
        <f t="shared" si="2"/>
        <v>3</v>
      </c>
      <c r="J127" s="60" t="s">
        <v>1161</v>
      </c>
      <c r="K127" s="61">
        <v>210</v>
      </c>
      <c r="L127" s="61">
        <v>210</v>
      </c>
      <c r="M127" s="61">
        <v>160</v>
      </c>
      <c r="N127" s="62">
        <v>7.0559999999999998E-3</v>
      </c>
      <c r="O127" s="50"/>
    </row>
    <row r="128" spans="1:15" s="10" customFormat="1" ht="13.15" x14ac:dyDescent="0.25">
      <c r="A128" s="50" t="s">
        <v>1073</v>
      </c>
      <c r="B128" s="50" t="s">
        <v>1074</v>
      </c>
      <c r="C128" s="51" t="s">
        <v>355</v>
      </c>
      <c r="D128" s="52">
        <v>10</v>
      </c>
      <c r="E128" s="53">
        <v>1034.25</v>
      </c>
      <c r="F128" s="53">
        <f>Table1[[#This Row],[Цена RUR с НДС за 1 ед. измер.]]/1.2</f>
        <v>861.875</v>
      </c>
      <c r="G128" s="50">
        <v>10</v>
      </c>
      <c r="H128" s="59">
        <v>0.104</v>
      </c>
      <c r="I128" s="59">
        <f t="shared" si="2"/>
        <v>1.04</v>
      </c>
      <c r="J128" s="60" t="s">
        <v>1161</v>
      </c>
      <c r="K128" s="61">
        <v>210</v>
      </c>
      <c r="L128" s="61">
        <v>210</v>
      </c>
      <c r="M128" s="61">
        <v>160</v>
      </c>
      <c r="N128" s="62">
        <v>7.0559999999999998E-3</v>
      </c>
      <c r="O128" s="50"/>
    </row>
    <row r="129" spans="1:15" s="10" customFormat="1" ht="13.15" x14ac:dyDescent="0.25">
      <c r="A129" s="50" t="s">
        <v>1317</v>
      </c>
      <c r="B129" s="50" t="s">
        <v>999</v>
      </c>
      <c r="C129" s="51" t="s">
        <v>1202</v>
      </c>
      <c r="D129" s="52">
        <v>1</v>
      </c>
      <c r="E129" s="53">
        <v>3501.2929779134997</v>
      </c>
      <c r="F129" s="53">
        <f>Table1[[#This Row],[Цена RUR с НДС за 1 ед. измер.]]/1.2</f>
        <v>2917.7441482612498</v>
      </c>
      <c r="G129" s="50">
        <v>1</v>
      </c>
      <c r="H129" s="59"/>
      <c r="I129" s="59">
        <f t="shared" si="2"/>
        <v>0</v>
      </c>
      <c r="J129" s="60"/>
      <c r="K129" s="61"/>
      <c r="L129" s="61"/>
      <c r="M129" s="61"/>
      <c r="N129" s="62"/>
      <c r="O129" s="50"/>
    </row>
    <row r="130" spans="1:15" s="10" customFormat="1" ht="13.15" x14ac:dyDescent="0.25">
      <c r="A130" s="50" t="s">
        <v>1319</v>
      </c>
      <c r="B130" s="50" t="s">
        <v>1145</v>
      </c>
      <c r="C130" s="51" t="s">
        <v>1202</v>
      </c>
      <c r="D130" s="52">
        <v>1</v>
      </c>
      <c r="E130" s="53">
        <v>2656.5</v>
      </c>
      <c r="F130" s="53">
        <f>Table1[[#This Row],[Цена RUR с НДС за 1 ед. измер.]]/1.2</f>
        <v>2213.75</v>
      </c>
      <c r="G130" s="50"/>
      <c r="H130" s="59"/>
      <c r="I130" s="59">
        <f t="shared" si="2"/>
        <v>0</v>
      </c>
      <c r="J130" s="60"/>
      <c r="K130" s="61"/>
      <c r="L130" s="61"/>
      <c r="M130" s="61"/>
      <c r="N130" s="62"/>
      <c r="O130" s="50"/>
    </row>
    <row r="131" spans="1:15" s="10" customFormat="1" ht="13.15" x14ac:dyDescent="0.25">
      <c r="A131" s="50" t="s">
        <v>1318</v>
      </c>
      <c r="B131" s="50" t="s">
        <v>1000</v>
      </c>
      <c r="C131" s="51" t="s">
        <v>1202</v>
      </c>
      <c r="D131" s="52">
        <v>1</v>
      </c>
      <c r="E131" s="53">
        <v>1982.9217982612499</v>
      </c>
      <c r="F131" s="53">
        <f>Table1[[#This Row],[Цена RUR с НДС за 1 ед. измер.]]/1.2</f>
        <v>1652.4348318843749</v>
      </c>
      <c r="G131" s="50">
        <v>1</v>
      </c>
      <c r="H131" s="59"/>
      <c r="I131" s="59">
        <f t="shared" si="2"/>
        <v>0</v>
      </c>
      <c r="J131" s="60"/>
      <c r="K131" s="61"/>
      <c r="L131" s="61"/>
      <c r="M131" s="61"/>
      <c r="N131" s="62"/>
      <c r="O131" s="50"/>
    </row>
    <row r="132" spans="1:15" s="10" customFormat="1" ht="13.15" x14ac:dyDescent="0.25">
      <c r="A132" s="50" t="s">
        <v>218</v>
      </c>
      <c r="B132" s="50" t="s">
        <v>680</v>
      </c>
      <c r="C132" s="51" t="s">
        <v>1202</v>
      </c>
      <c r="D132" s="52">
        <v>100</v>
      </c>
      <c r="E132" s="53">
        <v>555.32849468861582</v>
      </c>
      <c r="F132" s="53">
        <f>Table1[[#This Row],[Цена RUR с НДС за 1 ед. измер.]]/1.2</f>
        <v>462.77374557384655</v>
      </c>
      <c r="G132" s="50">
        <v>100</v>
      </c>
      <c r="H132" s="59">
        <v>0.1</v>
      </c>
      <c r="I132" s="59">
        <f t="shared" si="2"/>
        <v>10</v>
      </c>
      <c r="J132" s="60" t="s">
        <v>1172</v>
      </c>
      <c r="K132" s="61">
        <v>210</v>
      </c>
      <c r="L132" s="61">
        <v>210</v>
      </c>
      <c r="M132" s="61">
        <v>110</v>
      </c>
      <c r="N132" s="62">
        <v>4.8510000000000003E-3</v>
      </c>
      <c r="O132" s="50"/>
    </row>
    <row r="133" spans="1:15" s="10" customFormat="1" ht="13.15" x14ac:dyDescent="0.25">
      <c r="A133" s="50" t="s">
        <v>1057</v>
      </c>
      <c r="B133" s="50" t="s">
        <v>680</v>
      </c>
      <c r="C133" s="51" t="s">
        <v>1202</v>
      </c>
      <c r="D133" s="52">
        <v>50</v>
      </c>
      <c r="E133" s="53">
        <v>555.32849468861582</v>
      </c>
      <c r="F133" s="53">
        <f>Table1[[#This Row],[Цена RUR с НДС за 1 ед. измер.]]/1.2</f>
        <v>462.77374557384655</v>
      </c>
      <c r="G133" s="50">
        <v>50</v>
      </c>
      <c r="H133" s="59">
        <v>0.14000000000000001</v>
      </c>
      <c r="I133" s="59">
        <f t="shared" si="2"/>
        <v>7.0000000000000009</v>
      </c>
      <c r="J133" s="60" t="s">
        <v>1172</v>
      </c>
      <c r="K133" s="61">
        <v>210</v>
      </c>
      <c r="L133" s="61">
        <v>210</v>
      </c>
      <c r="M133" s="61">
        <v>110</v>
      </c>
      <c r="N133" s="62">
        <v>4.8510000000000003E-3</v>
      </c>
      <c r="O133" s="50"/>
    </row>
    <row r="134" spans="1:15" s="10" customFormat="1" ht="13.15" x14ac:dyDescent="0.25">
      <c r="A134" s="50" t="s">
        <v>282</v>
      </c>
      <c r="B134" s="50" t="s">
        <v>681</v>
      </c>
      <c r="C134" s="51" t="s">
        <v>1202</v>
      </c>
      <c r="D134" s="52">
        <v>1</v>
      </c>
      <c r="E134" s="53">
        <v>1861.9037519493809</v>
      </c>
      <c r="F134" s="53">
        <f>Table1[[#This Row],[Цена RUR с НДС за 1 ед. измер.]]/1.2</f>
        <v>1551.5864599578174</v>
      </c>
      <c r="G134" s="50">
        <v>25</v>
      </c>
      <c r="H134" s="59">
        <v>0.35</v>
      </c>
      <c r="I134" s="59">
        <f t="shared" ref="I134:I197" si="3">IFERROR(G134*H134,"")</f>
        <v>8.75</v>
      </c>
      <c r="J134" s="60" t="s">
        <v>1172</v>
      </c>
      <c r="K134" s="61">
        <v>210</v>
      </c>
      <c r="L134" s="61">
        <v>210</v>
      </c>
      <c r="M134" s="61">
        <v>110</v>
      </c>
      <c r="N134" s="62">
        <v>4.8510000000000003E-3</v>
      </c>
      <c r="O134" s="50"/>
    </row>
    <row r="135" spans="1:15" s="10" customFormat="1" ht="13.15" x14ac:dyDescent="0.25">
      <c r="A135" s="50" t="s">
        <v>283</v>
      </c>
      <c r="B135" s="50" t="s">
        <v>682</v>
      </c>
      <c r="C135" s="51" t="s">
        <v>1202</v>
      </c>
      <c r="D135" s="52">
        <v>25</v>
      </c>
      <c r="E135" s="53">
        <v>3681.6905738676778</v>
      </c>
      <c r="F135" s="53">
        <f>Table1[[#This Row],[Цена RUR с НДС за 1 ед. измер.]]/1.2</f>
        <v>3068.0754782230651</v>
      </c>
      <c r="G135" s="50">
        <v>25</v>
      </c>
      <c r="H135" s="59">
        <v>0.62</v>
      </c>
      <c r="I135" s="59">
        <f t="shared" si="3"/>
        <v>15.5</v>
      </c>
      <c r="J135" s="60" t="s">
        <v>1172</v>
      </c>
      <c r="K135" s="61">
        <v>210</v>
      </c>
      <c r="L135" s="61">
        <v>210</v>
      </c>
      <c r="M135" s="61">
        <v>110</v>
      </c>
      <c r="N135" s="62">
        <v>4.8510000000000003E-3</v>
      </c>
      <c r="O135" s="50"/>
    </row>
    <row r="136" spans="1:15" s="10" customFormat="1" ht="13.15" x14ac:dyDescent="0.25">
      <c r="A136" s="50" t="s">
        <v>284</v>
      </c>
      <c r="B136" s="50" t="s">
        <v>683</v>
      </c>
      <c r="C136" s="51" t="s">
        <v>1202</v>
      </c>
      <c r="D136" s="52">
        <v>25</v>
      </c>
      <c r="E136" s="53">
        <v>2267.2326139741936</v>
      </c>
      <c r="F136" s="53">
        <f>Table1[[#This Row],[Цена RUR с НДС за 1 ед. измер.]]/1.2</f>
        <v>1889.3605116451613</v>
      </c>
      <c r="G136" s="50">
        <v>25</v>
      </c>
      <c r="H136" s="59">
        <v>0.41</v>
      </c>
      <c r="I136" s="59">
        <f t="shared" si="3"/>
        <v>10.25</v>
      </c>
      <c r="J136" s="60" t="s">
        <v>1172</v>
      </c>
      <c r="K136" s="61">
        <v>210</v>
      </c>
      <c r="L136" s="61">
        <v>210</v>
      </c>
      <c r="M136" s="61">
        <v>110</v>
      </c>
      <c r="N136" s="62">
        <v>4.8510000000000003E-3</v>
      </c>
      <c r="O136" s="50"/>
    </row>
    <row r="137" spans="1:15" s="10" customFormat="1" ht="13.15" x14ac:dyDescent="0.25">
      <c r="A137" s="50" t="s">
        <v>285</v>
      </c>
      <c r="B137" s="50" t="s">
        <v>1002</v>
      </c>
      <c r="C137" s="51" t="s">
        <v>1202</v>
      </c>
      <c r="D137" s="52">
        <v>1</v>
      </c>
      <c r="E137" s="53">
        <v>2494.7758510005374</v>
      </c>
      <c r="F137" s="53">
        <f>Table1[[#This Row],[Цена RUR с НДС за 1 ед. измер.]]/1.2</f>
        <v>2078.9798758337811</v>
      </c>
      <c r="G137" s="50">
        <v>50</v>
      </c>
      <c r="H137" s="59">
        <v>0.28999999999999998</v>
      </c>
      <c r="I137" s="59">
        <f t="shared" si="3"/>
        <v>14.499999999999998</v>
      </c>
      <c r="J137" s="60" t="s">
        <v>1169</v>
      </c>
      <c r="K137" s="61">
        <v>375</v>
      </c>
      <c r="L137" s="61">
        <v>250</v>
      </c>
      <c r="M137" s="61">
        <v>157</v>
      </c>
      <c r="N137" s="62">
        <v>1.4718749999999999E-2</v>
      </c>
      <c r="O137" s="50"/>
    </row>
    <row r="138" spans="1:15" s="10" customFormat="1" ht="13.15" x14ac:dyDescent="0.25">
      <c r="A138" s="50" t="s">
        <v>286</v>
      </c>
      <c r="B138" s="50" t="s">
        <v>1003</v>
      </c>
      <c r="C138" s="51" t="s">
        <v>1202</v>
      </c>
      <c r="D138" s="52">
        <v>25</v>
      </c>
      <c r="E138" s="53">
        <v>2798.1668337023279</v>
      </c>
      <c r="F138" s="53">
        <f>Table1[[#This Row],[Цена RUR с НДС за 1 ед. измер.]]/1.2</f>
        <v>2331.8056947519399</v>
      </c>
      <c r="G138" s="50">
        <v>50</v>
      </c>
      <c r="H138" s="59">
        <v>0.22</v>
      </c>
      <c r="I138" s="59">
        <f t="shared" si="3"/>
        <v>11</v>
      </c>
      <c r="J138" s="60" t="s">
        <v>1169</v>
      </c>
      <c r="K138" s="61">
        <v>375</v>
      </c>
      <c r="L138" s="61">
        <v>250</v>
      </c>
      <c r="M138" s="61">
        <v>157</v>
      </c>
      <c r="N138" s="62">
        <v>1.4718749999999999E-2</v>
      </c>
      <c r="O138" s="50"/>
    </row>
    <row r="139" spans="1:15" s="10" customFormat="1" ht="13.15" x14ac:dyDescent="0.25">
      <c r="A139" s="50" t="s">
        <v>287</v>
      </c>
      <c r="B139" s="50" t="s">
        <v>1004</v>
      </c>
      <c r="C139" s="51" t="s">
        <v>1202</v>
      </c>
      <c r="D139" s="52">
        <v>25</v>
      </c>
      <c r="E139" s="53">
        <v>1352.9597877242024</v>
      </c>
      <c r="F139" s="53">
        <f>Table1[[#This Row],[Цена RUR с НДС за 1 ед. измер.]]/1.2</f>
        <v>1127.4664897701687</v>
      </c>
      <c r="G139" s="50">
        <v>25</v>
      </c>
      <c r="H139" s="59">
        <v>0.11</v>
      </c>
      <c r="I139" s="59">
        <f t="shared" si="3"/>
        <v>2.75</v>
      </c>
      <c r="J139" s="60" t="s">
        <v>1172</v>
      </c>
      <c r="K139" s="61">
        <v>210</v>
      </c>
      <c r="L139" s="61">
        <v>210</v>
      </c>
      <c r="M139" s="61">
        <v>110</v>
      </c>
      <c r="N139" s="62">
        <v>4.8510000000000003E-3</v>
      </c>
      <c r="O139" s="50"/>
    </row>
    <row r="140" spans="1:15" s="10" customFormat="1" ht="13.15" x14ac:dyDescent="0.25">
      <c r="A140" s="50" t="s">
        <v>289</v>
      </c>
      <c r="B140" s="50" t="s">
        <v>1058</v>
      </c>
      <c r="C140" s="51" t="s">
        <v>1202</v>
      </c>
      <c r="D140" s="52">
        <v>1</v>
      </c>
      <c r="E140" s="53">
        <v>635.48111241591334</v>
      </c>
      <c r="F140" s="53">
        <f>Table1[[#This Row],[Цена RUR с НДС за 1 ед. измер.]]/1.2</f>
        <v>529.56759367992777</v>
      </c>
      <c r="G140" s="50">
        <v>25</v>
      </c>
      <c r="H140" s="59">
        <v>0.21</v>
      </c>
      <c r="I140" s="59">
        <f t="shared" si="3"/>
        <v>5.25</v>
      </c>
      <c r="J140" s="60" t="s">
        <v>1172</v>
      </c>
      <c r="K140" s="61">
        <v>210</v>
      </c>
      <c r="L140" s="61">
        <v>210</v>
      </c>
      <c r="M140" s="61">
        <v>110</v>
      </c>
      <c r="N140" s="62">
        <v>4.8510000000000003E-3</v>
      </c>
      <c r="O140" s="50"/>
    </row>
    <row r="141" spans="1:15" s="10" customFormat="1" ht="13.15" x14ac:dyDescent="0.25">
      <c r="A141" s="50" t="s">
        <v>579</v>
      </c>
      <c r="B141" s="50" t="s">
        <v>1059</v>
      </c>
      <c r="C141" s="51" t="s">
        <v>1202</v>
      </c>
      <c r="D141" s="52">
        <v>12</v>
      </c>
      <c r="E141" s="53">
        <v>259.00874999999996</v>
      </c>
      <c r="F141" s="53">
        <f>Table1[[#This Row],[Цена RUR с НДС за 1 ед. измер.]]/1.2</f>
        <v>215.84062499999999</v>
      </c>
      <c r="G141" s="50">
        <v>12</v>
      </c>
      <c r="H141" s="59">
        <v>0.25</v>
      </c>
      <c r="I141" s="59">
        <f t="shared" si="3"/>
        <v>3</v>
      </c>
      <c r="J141" s="60" t="s">
        <v>1172</v>
      </c>
      <c r="K141" s="61">
        <v>210</v>
      </c>
      <c r="L141" s="61">
        <v>210</v>
      </c>
      <c r="M141" s="61">
        <v>110</v>
      </c>
      <c r="N141" s="62">
        <v>4.8510000000000003E-3</v>
      </c>
      <c r="O141" s="50"/>
    </row>
    <row r="142" spans="1:15" s="10" customFormat="1" ht="13.15" x14ac:dyDescent="0.25">
      <c r="A142" s="50" t="s">
        <v>290</v>
      </c>
      <c r="B142" s="50" t="s">
        <v>684</v>
      </c>
      <c r="C142" s="51" t="s">
        <v>1202</v>
      </c>
      <c r="D142" s="52">
        <v>1</v>
      </c>
      <c r="E142" s="53">
        <v>3464.3970322028817</v>
      </c>
      <c r="F142" s="53">
        <f>Table1[[#This Row],[Цена RUR с НДС за 1 ед. измер.]]/1.2</f>
        <v>2886.9975268357348</v>
      </c>
      <c r="G142" s="50">
        <v>12</v>
      </c>
      <c r="H142" s="59">
        <v>1.1399999999999999</v>
      </c>
      <c r="I142" s="59">
        <f t="shared" si="3"/>
        <v>13.68</v>
      </c>
      <c r="J142" s="60" t="s">
        <v>1170</v>
      </c>
      <c r="K142" s="61">
        <v>395</v>
      </c>
      <c r="L142" s="61">
        <v>290</v>
      </c>
      <c r="M142" s="61">
        <v>230</v>
      </c>
      <c r="N142" s="62">
        <v>2.6346499999999998E-2</v>
      </c>
      <c r="O142" s="50"/>
    </row>
    <row r="143" spans="1:15" s="10" customFormat="1" ht="13.15" x14ac:dyDescent="0.25">
      <c r="A143" s="50" t="s">
        <v>494</v>
      </c>
      <c r="B143" s="50" t="s">
        <v>687</v>
      </c>
      <c r="C143" s="51" t="s">
        <v>1202</v>
      </c>
      <c r="D143" s="52">
        <v>1</v>
      </c>
      <c r="E143" s="53">
        <v>146.10749999999999</v>
      </c>
      <c r="F143" s="53">
        <f>Table1[[#This Row],[Цена RUR с НДС за 1 ед. измер.]]/1.2</f>
        <v>121.75624999999999</v>
      </c>
      <c r="G143" s="50">
        <v>300</v>
      </c>
      <c r="H143" s="59">
        <v>0.01</v>
      </c>
      <c r="I143" s="59">
        <f t="shared" si="3"/>
        <v>3</v>
      </c>
      <c r="J143" s="60" t="s">
        <v>1160</v>
      </c>
      <c r="K143" s="61">
        <v>375</v>
      </c>
      <c r="L143" s="61">
        <v>250</v>
      </c>
      <c r="M143" s="61">
        <v>115</v>
      </c>
      <c r="N143" s="62">
        <v>1.0781249999999999E-2</v>
      </c>
      <c r="O143" s="50"/>
    </row>
    <row r="144" spans="1:15" s="10" customFormat="1" ht="13.15" x14ac:dyDescent="0.25">
      <c r="A144" s="50" t="s">
        <v>291</v>
      </c>
      <c r="B144" s="50" t="s">
        <v>685</v>
      </c>
      <c r="C144" s="51" t="s">
        <v>1202</v>
      </c>
      <c r="D144" s="52">
        <v>50</v>
      </c>
      <c r="E144" s="53">
        <v>1106.9670990470747</v>
      </c>
      <c r="F144" s="53">
        <f>Table1[[#This Row],[Цена RUR с НДС за 1 ед. измер.]]/1.2</f>
        <v>922.47258253922894</v>
      </c>
      <c r="G144" s="50">
        <v>50</v>
      </c>
      <c r="H144" s="59">
        <v>0.21</v>
      </c>
      <c r="I144" s="59">
        <f t="shared" si="3"/>
        <v>10.5</v>
      </c>
      <c r="J144" s="60" t="s">
        <v>1172</v>
      </c>
      <c r="K144" s="61">
        <v>210</v>
      </c>
      <c r="L144" s="61">
        <v>210</v>
      </c>
      <c r="M144" s="61">
        <v>110</v>
      </c>
      <c r="N144" s="62">
        <v>4.8510000000000003E-3</v>
      </c>
      <c r="O144" s="50"/>
    </row>
    <row r="145" spans="1:15" s="10" customFormat="1" ht="13.15" x14ac:dyDescent="0.25">
      <c r="A145" s="50" t="s">
        <v>292</v>
      </c>
      <c r="B145" s="50" t="s">
        <v>686</v>
      </c>
      <c r="C145" s="51" t="s">
        <v>1202</v>
      </c>
      <c r="D145" s="52">
        <v>50</v>
      </c>
      <c r="E145" s="53">
        <v>1459.0534526210879</v>
      </c>
      <c r="F145" s="53">
        <f>Table1[[#This Row],[Цена RUR с НДС за 1 ед. измер.]]/1.2</f>
        <v>1215.8778771842399</v>
      </c>
      <c r="G145" s="50">
        <v>50</v>
      </c>
      <c r="H145" s="59">
        <v>0.27</v>
      </c>
      <c r="I145" s="59">
        <f t="shared" si="3"/>
        <v>13.5</v>
      </c>
      <c r="J145" s="60" t="s">
        <v>1172</v>
      </c>
      <c r="K145" s="61">
        <v>210</v>
      </c>
      <c r="L145" s="61">
        <v>210</v>
      </c>
      <c r="M145" s="61">
        <v>110</v>
      </c>
      <c r="N145" s="62">
        <v>4.8510000000000003E-3</v>
      </c>
      <c r="O145" s="50"/>
    </row>
    <row r="146" spans="1:15" s="10" customFormat="1" ht="13.15" x14ac:dyDescent="0.25">
      <c r="A146" s="50" t="s">
        <v>34</v>
      </c>
      <c r="B146" s="50" t="s">
        <v>688</v>
      </c>
      <c r="C146" s="51" t="s">
        <v>1202</v>
      </c>
      <c r="D146" s="52">
        <v>1</v>
      </c>
      <c r="E146" s="53">
        <v>602.10770819522406</v>
      </c>
      <c r="F146" s="53">
        <f>Table1[[#This Row],[Цена RUR с НДС за 1 ед. измер.]]/1.2</f>
        <v>501.75642349602009</v>
      </c>
      <c r="G146" s="50">
        <v>100</v>
      </c>
      <c r="H146" s="59">
        <v>0.11</v>
      </c>
      <c r="I146" s="59">
        <f t="shared" si="3"/>
        <v>11</v>
      </c>
      <c r="J146" s="60" t="s">
        <v>1164</v>
      </c>
      <c r="K146" s="61">
        <v>390</v>
      </c>
      <c r="L146" s="61">
        <v>255</v>
      </c>
      <c r="M146" s="61">
        <v>205</v>
      </c>
      <c r="N146" s="62">
        <v>2.0387249999999999E-2</v>
      </c>
      <c r="O146" s="50"/>
    </row>
    <row r="147" spans="1:15" s="10" customFormat="1" ht="13.15" x14ac:dyDescent="0.25">
      <c r="A147" s="50" t="s">
        <v>35</v>
      </c>
      <c r="B147" s="50" t="s">
        <v>689</v>
      </c>
      <c r="C147" s="51" t="s">
        <v>1202</v>
      </c>
      <c r="D147" s="52">
        <v>1</v>
      </c>
      <c r="E147" s="53">
        <v>934.31037299236732</v>
      </c>
      <c r="F147" s="53">
        <f>Table1[[#This Row],[Цена RUR с НДС за 1 ед. измер.]]/1.2</f>
        <v>778.59197749363943</v>
      </c>
      <c r="G147" s="50">
        <v>50</v>
      </c>
      <c r="H147" s="59"/>
      <c r="I147" s="59">
        <f t="shared" si="3"/>
        <v>0</v>
      </c>
      <c r="J147" s="60" t="s">
        <v>1169</v>
      </c>
      <c r="K147" s="61">
        <v>375</v>
      </c>
      <c r="L147" s="61">
        <v>250</v>
      </c>
      <c r="M147" s="61">
        <v>157</v>
      </c>
      <c r="N147" s="62">
        <v>1.4718749999999999E-2</v>
      </c>
      <c r="O147" s="50"/>
    </row>
    <row r="148" spans="1:15" s="10" customFormat="1" ht="13.15" x14ac:dyDescent="0.25">
      <c r="A148" s="50" t="s">
        <v>1309</v>
      </c>
      <c r="B148" s="50" t="s">
        <v>1313</v>
      </c>
      <c r="C148" s="51" t="s">
        <v>1202</v>
      </c>
      <c r="D148" s="52">
        <v>1</v>
      </c>
      <c r="E148" s="53">
        <v>1407</v>
      </c>
      <c r="F148" s="53">
        <f>Table1[[#This Row],[Цена RUR с НДС за 1 ед. измер.]]/1.2</f>
        <v>1172.5</v>
      </c>
      <c r="G148" s="50">
        <v>1</v>
      </c>
      <c r="H148" s="59"/>
      <c r="I148" s="59">
        <f t="shared" si="3"/>
        <v>0</v>
      </c>
      <c r="J148" s="60"/>
      <c r="K148" s="61"/>
      <c r="L148" s="61"/>
      <c r="M148" s="61"/>
      <c r="N148" s="62"/>
      <c r="O148" s="50"/>
    </row>
    <row r="149" spans="1:15" s="10" customFormat="1" ht="13.15" x14ac:dyDescent="0.25">
      <c r="A149" s="50" t="s">
        <v>293</v>
      </c>
      <c r="B149" s="50" t="s">
        <v>690</v>
      </c>
      <c r="C149" s="51" t="s">
        <v>1202</v>
      </c>
      <c r="D149" s="52">
        <v>1</v>
      </c>
      <c r="E149" s="53">
        <v>1325.2601977801871</v>
      </c>
      <c r="F149" s="53">
        <f>Table1[[#This Row],[Цена RUR с НДС за 1 ед. измер.]]/1.2</f>
        <v>1104.3834981501559</v>
      </c>
      <c r="G149" s="50">
        <v>15</v>
      </c>
      <c r="H149" s="59">
        <v>0.57999999999999996</v>
      </c>
      <c r="I149" s="59">
        <f t="shared" si="3"/>
        <v>8.6999999999999993</v>
      </c>
      <c r="J149" s="60" t="s">
        <v>1160</v>
      </c>
      <c r="K149" s="61">
        <v>375</v>
      </c>
      <c r="L149" s="61">
        <v>250</v>
      </c>
      <c r="M149" s="61">
        <v>115</v>
      </c>
      <c r="N149" s="62">
        <v>1.0781249999999999E-2</v>
      </c>
      <c r="O149" s="50"/>
    </row>
    <row r="150" spans="1:15" s="10" customFormat="1" ht="13.15" x14ac:dyDescent="0.25">
      <c r="A150" s="50" t="s">
        <v>294</v>
      </c>
      <c r="B150" s="50" t="s">
        <v>691</v>
      </c>
      <c r="C150" s="51" t="s">
        <v>1202</v>
      </c>
      <c r="D150" s="52">
        <v>12</v>
      </c>
      <c r="E150" s="53">
        <v>3710.7285537845241</v>
      </c>
      <c r="F150" s="53">
        <f>Table1[[#This Row],[Цена RUR с НДС за 1 ед. измер.]]/1.2</f>
        <v>3092.2737948204367</v>
      </c>
      <c r="G150" s="50">
        <v>12</v>
      </c>
      <c r="H150" s="59">
        <v>1.25</v>
      </c>
      <c r="I150" s="59">
        <f t="shared" si="3"/>
        <v>15</v>
      </c>
      <c r="J150" s="60" t="s">
        <v>1165</v>
      </c>
      <c r="K150" s="61">
        <v>500</v>
      </c>
      <c r="L150" s="61">
        <v>255</v>
      </c>
      <c r="M150" s="61">
        <v>200</v>
      </c>
      <c r="N150" s="62">
        <v>2.5499999999999998E-2</v>
      </c>
      <c r="O150" s="50"/>
    </row>
    <row r="151" spans="1:15" s="10" customFormat="1" ht="13.15" x14ac:dyDescent="0.25">
      <c r="A151" s="50" t="s">
        <v>295</v>
      </c>
      <c r="B151" s="50" t="s">
        <v>692</v>
      </c>
      <c r="C151" s="51" t="s">
        <v>1202</v>
      </c>
      <c r="D151" s="52">
        <v>9</v>
      </c>
      <c r="E151" s="53">
        <v>2992.1351182203834</v>
      </c>
      <c r="F151" s="53">
        <f>Table1[[#This Row],[Цена RUR с НДС за 1 ед. измер.]]/1.2</f>
        <v>2493.4459318503195</v>
      </c>
      <c r="G151" s="50">
        <v>9</v>
      </c>
      <c r="H151" s="59">
        <v>1.6</v>
      </c>
      <c r="I151" s="59">
        <f t="shared" si="3"/>
        <v>14.4</v>
      </c>
      <c r="J151" s="60" t="s">
        <v>1170</v>
      </c>
      <c r="K151" s="61">
        <v>395</v>
      </c>
      <c r="L151" s="61">
        <v>290</v>
      </c>
      <c r="M151" s="61">
        <v>230</v>
      </c>
      <c r="N151" s="62">
        <v>2.6346499999999998E-2</v>
      </c>
      <c r="O151" s="50"/>
    </row>
    <row r="152" spans="1:15" s="10" customFormat="1" ht="13.15" x14ac:dyDescent="0.25">
      <c r="A152" s="50" t="s">
        <v>486</v>
      </c>
      <c r="B152" s="50" t="s">
        <v>693</v>
      </c>
      <c r="C152" s="51" t="s">
        <v>1202</v>
      </c>
      <c r="D152" s="52">
        <v>9</v>
      </c>
      <c r="E152" s="53">
        <v>2936.207359001311</v>
      </c>
      <c r="F152" s="53">
        <f>Table1[[#This Row],[Цена RUR с НДС за 1 ед. измер.]]/1.2</f>
        <v>2446.8394658344259</v>
      </c>
      <c r="G152" s="50">
        <v>9</v>
      </c>
      <c r="H152" s="59">
        <v>1.69</v>
      </c>
      <c r="I152" s="59">
        <f t="shared" si="3"/>
        <v>15.209999999999999</v>
      </c>
      <c r="J152" s="60" t="s">
        <v>1165</v>
      </c>
      <c r="K152" s="61">
        <v>500</v>
      </c>
      <c r="L152" s="61">
        <v>255</v>
      </c>
      <c r="M152" s="61">
        <v>200</v>
      </c>
      <c r="N152" s="62">
        <v>2.5499999999999998E-2</v>
      </c>
      <c r="O152" s="50"/>
    </row>
    <row r="153" spans="1:15" s="10" customFormat="1" ht="13.15" x14ac:dyDescent="0.25">
      <c r="A153" s="50" t="s">
        <v>420</v>
      </c>
      <c r="B153" s="50" t="s">
        <v>691</v>
      </c>
      <c r="C153" s="51" t="s">
        <v>1202</v>
      </c>
      <c r="D153" s="52">
        <v>3</v>
      </c>
      <c r="E153" s="53">
        <v>1750.8749999999998</v>
      </c>
      <c r="F153" s="53">
        <f>Table1[[#This Row],[Цена RUR с НДС за 1 ед. измер.]]/1.2</f>
        <v>1459.0624999999998</v>
      </c>
      <c r="G153" s="50">
        <v>3</v>
      </c>
      <c r="H153" s="59">
        <v>1.6</v>
      </c>
      <c r="I153" s="59">
        <f t="shared" si="3"/>
        <v>4.8000000000000007</v>
      </c>
      <c r="J153" s="60" t="s">
        <v>1170</v>
      </c>
      <c r="K153" s="61">
        <v>395</v>
      </c>
      <c r="L153" s="61">
        <v>290</v>
      </c>
      <c r="M153" s="61">
        <v>230</v>
      </c>
      <c r="N153" s="62">
        <v>2.6346499999999998E-2</v>
      </c>
      <c r="O153" s="50"/>
    </row>
    <row r="154" spans="1:15" s="10" customFormat="1" ht="13.15" x14ac:dyDescent="0.25">
      <c r="A154" s="50" t="s">
        <v>296</v>
      </c>
      <c r="B154" s="50" t="s">
        <v>690</v>
      </c>
      <c r="C154" s="51" t="s">
        <v>1202</v>
      </c>
      <c r="D154" s="52">
        <v>1</v>
      </c>
      <c r="E154" s="53">
        <v>3672.3839634236942</v>
      </c>
      <c r="F154" s="53">
        <f>Table1[[#This Row],[Цена RUR с НДС за 1 ед. измер.]]/1.2</f>
        <v>3060.3199695197454</v>
      </c>
      <c r="G154" s="50">
        <v>10</v>
      </c>
      <c r="H154" s="59">
        <v>1.02</v>
      </c>
      <c r="I154" s="59">
        <f t="shared" si="3"/>
        <v>10.199999999999999</v>
      </c>
      <c r="J154" s="60" t="s">
        <v>1169</v>
      </c>
      <c r="K154" s="61">
        <v>375</v>
      </c>
      <c r="L154" s="61">
        <v>250</v>
      </c>
      <c r="M154" s="61">
        <v>157</v>
      </c>
      <c r="N154" s="62">
        <v>1.4718749999999999E-2</v>
      </c>
      <c r="O154" s="50"/>
    </row>
    <row r="155" spans="1:15" s="10" customFormat="1" ht="13.15" x14ac:dyDescent="0.25">
      <c r="A155" s="50" t="s">
        <v>377</v>
      </c>
      <c r="B155" s="50" t="s">
        <v>690</v>
      </c>
      <c r="C155" s="51" t="s">
        <v>1202</v>
      </c>
      <c r="D155" s="52">
        <v>1</v>
      </c>
      <c r="E155" s="53">
        <v>2417.2904129532712</v>
      </c>
      <c r="F155" s="53">
        <f>Table1[[#This Row],[Цена RUR с НДС за 1 ед. измер.]]/1.2</f>
        <v>2014.4086774610594</v>
      </c>
      <c r="G155" s="50">
        <v>9</v>
      </c>
      <c r="H155" s="59">
        <v>0.83</v>
      </c>
      <c r="I155" s="59">
        <f t="shared" si="3"/>
        <v>7.47</v>
      </c>
      <c r="J155" s="60" t="s">
        <v>1169</v>
      </c>
      <c r="K155" s="61">
        <v>375</v>
      </c>
      <c r="L155" s="61">
        <v>250</v>
      </c>
      <c r="M155" s="61">
        <v>157</v>
      </c>
      <c r="N155" s="62">
        <v>1.4718749999999999E-2</v>
      </c>
      <c r="O155" s="50"/>
    </row>
    <row r="156" spans="1:15" s="10" customFormat="1" ht="13.15" x14ac:dyDescent="0.25">
      <c r="A156" s="50" t="s">
        <v>463</v>
      </c>
      <c r="B156" s="50" t="s">
        <v>690</v>
      </c>
      <c r="C156" s="51" t="s">
        <v>1202</v>
      </c>
      <c r="D156" s="52">
        <v>1</v>
      </c>
      <c r="E156" s="53">
        <v>3670.6897989011245</v>
      </c>
      <c r="F156" s="53">
        <f>Table1[[#This Row],[Цена RUR с НДС за 1 ед. измер.]]/1.2</f>
        <v>3058.9081657509373</v>
      </c>
      <c r="G156" s="50">
        <v>9</v>
      </c>
      <c r="H156" s="59">
        <v>0.83</v>
      </c>
      <c r="I156" s="59">
        <f t="shared" si="3"/>
        <v>7.47</v>
      </c>
      <c r="J156" s="60" t="s">
        <v>1169</v>
      </c>
      <c r="K156" s="61">
        <v>375</v>
      </c>
      <c r="L156" s="61">
        <v>250</v>
      </c>
      <c r="M156" s="61">
        <v>157</v>
      </c>
      <c r="N156" s="62">
        <v>1.4718749999999999E-2</v>
      </c>
      <c r="O156" s="50"/>
    </row>
    <row r="157" spans="1:15" s="10" customFormat="1" ht="13.15" x14ac:dyDescent="0.25">
      <c r="A157" s="50" t="s">
        <v>42</v>
      </c>
      <c r="B157" s="50" t="s">
        <v>694</v>
      </c>
      <c r="C157" s="51" t="s">
        <v>1202</v>
      </c>
      <c r="D157" s="52">
        <v>3</v>
      </c>
      <c r="E157" s="53">
        <v>1890</v>
      </c>
      <c r="F157" s="53">
        <f>Table1[[#This Row],[Цена RUR с НДС за 1 ед. измер.]]/1.2</f>
        <v>1575</v>
      </c>
      <c r="G157" s="50">
        <v>3</v>
      </c>
      <c r="H157" s="59">
        <v>3.37</v>
      </c>
      <c r="I157" s="59">
        <f t="shared" si="3"/>
        <v>10.11</v>
      </c>
      <c r="J157" s="60"/>
      <c r="K157" s="61">
        <v>510</v>
      </c>
      <c r="L157" s="61">
        <v>180</v>
      </c>
      <c r="M157" s="61">
        <v>185</v>
      </c>
      <c r="N157" s="62">
        <v>1.6983000000000002E-2</v>
      </c>
      <c r="O157" s="50"/>
    </row>
    <row r="158" spans="1:15" s="10" customFormat="1" ht="13.15" x14ac:dyDescent="0.25">
      <c r="A158" s="50" t="s">
        <v>43</v>
      </c>
      <c r="B158" s="50" t="s">
        <v>695</v>
      </c>
      <c r="C158" s="51" t="s">
        <v>1202</v>
      </c>
      <c r="D158" s="52">
        <v>3</v>
      </c>
      <c r="E158" s="53">
        <v>2778.3</v>
      </c>
      <c r="F158" s="53">
        <f>Table1[[#This Row],[Цена RUR с НДС за 1 ед. измер.]]/1.2</f>
        <v>2315.2500000000005</v>
      </c>
      <c r="G158" s="50">
        <v>3</v>
      </c>
      <c r="H158" s="59">
        <v>3.8</v>
      </c>
      <c r="I158" s="59">
        <f t="shared" si="3"/>
        <v>11.399999999999999</v>
      </c>
      <c r="J158" s="60"/>
      <c r="K158" s="61" t="s">
        <v>1168</v>
      </c>
      <c r="L158" s="61" t="s">
        <v>1168</v>
      </c>
      <c r="M158" s="61" t="s">
        <v>1168</v>
      </c>
      <c r="N158" s="62" t="s">
        <v>1168</v>
      </c>
      <c r="O158" s="50"/>
    </row>
    <row r="159" spans="1:15" s="10" customFormat="1" ht="13.15" x14ac:dyDescent="0.25">
      <c r="A159" s="50" t="s">
        <v>297</v>
      </c>
      <c r="B159" s="50" t="s">
        <v>1005</v>
      </c>
      <c r="C159" s="51" t="s">
        <v>1202</v>
      </c>
      <c r="D159" s="52">
        <v>1</v>
      </c>
      <c r="E159" s="53">
        <v>1165.5393750000001</v>
      </c>
      <c r="F159" s="53">
        <f>Table1[[#This Row],[Цена RUR с НДС за 1 ед. измер.]]/1.2</f>
        <v>971.28281250000009</v>
      </c>
      <c r="G159" s="50">
        <v>6</v>
      </c>
      <c r="H159" s="59">
        <v>2.15</v>
      </c>
      <c r="I159" s="59">
        <f t="shared" si="3"/>
        <v>12.899999999999999</v>
      </c>
      <c r="J159" s="60"/>
      <c r="K159" s="61" t="s">
        <v>1168</v>
      </c>
      <c r="L159" s="61" t="s">
        <v>1168</v>
      </c>
      <c r="M159" s="61" t="s">
        <v>1168</v>
      </c>
      <c r="N159" s="62" t="s">
        <v>1168</v>
      </c>
      <c r="O159" s="50"/>
    </row>
    <row r="160" spans="1:15" s="10" customFormat="1" ht="13.15" x14ac:dyDescent="0.25">
      <c r="A160" s="50" t="s">
        <v>356</v>
      </c>
      <c r="B160" s="50" t="s">
        <v>1091</v>
      </c>
      <c r="C160" s="51" t="s">
        <v>1202</v>
      </c>
      <c r="D160" s="52">
        <v>1</v>
      </c>
      <c r="E160" s="53">
        <v>8765.7435095309629</v>
      </c>
      <c r="F160" s="53">
        <f>Table1[[#This Row],[Цена RUR с НДС за 1 ед. измер.]]/1.2</f>
        <v>7304.7862579424691</v>
      </c>
      <c r="G160" s="50">
        <v>1</v>
      </c>
      <c r="H160" s="59">
        <v>3.16</v>
      </c>
      <c r="I160" s="59">
        <f t="shared" si="3"/>
        <v>3.16</v>
      </c>
      <c r="J160" s="60" t="s">
        <v>1169</v>
      </c>
      <c r="K160" s="61">
        <v>375</v>
      </c>
      <c r="L160" s="61">
        <v>250</v>
      </c>
      <c r="M160" s="61">
        <v>157</v>
      </c>
      <c r="N160" s="62">
        <v>1.4718749999999999E-2</v>
      </c>
      <c r="O160" s="50"/>
    </row>
    <row r="161" spans="1:15" s="10" customFormat="1" ht="13.15" x14ac:dyDescent="0.25">
      <c r="A161" s="50" t="s">
        <v>382</v>
      </c>
      <c r="B161" s="50" t="s">
        <v>1092</v>
      </c>
      <c r="C161" s="51" t="s">
        <v>1202</v>
      </c>
      <c r="D161" s="52">
        <v>1</v>
      </c>
      <c r="E161" s="53">
        <v>17116.3125</v>
      </c>
      <c r="F161" s="53">
        <f>Table1[[#This Row],[Цена RUR с НДС за 1 ед. измер.]]/1.2</f>
        <v>14263.59375</v>
      </c>
      <c r="G161" s="50">
        <v>1</v>
      </c>
      <c r="H161" s="59">
        <v>3.86</v>
      </c>
      <c r="I161" s="59">
        <f t="shared" si="3"/>
        <v>3.86</v>
      </c>
      <c r="J161" s="60" t="s">
        <v>1165</v>
      </c>
      <c r="K161" s="61">
        <v>500</v>
      </c>
      <c r="L161" s="61">
        <v>255</v>
      </c>
      <c r="M161" s="61">
        <v>200</v>
      </c>
      <c r="N161" s="62">
        <v>2.5499999999999998E-2</v>
      </c>
      <c r="O161" s="50"/>
    </row>
    <row r="162" spans="1:15" s="10" customFormat="1" ht="13.15" x14ac:dyDescent="0.25">
      <c r="A162" s="49" t="s">
        <v>357</v>
      </c>
      <c r="B162" s="50" t="s">
        <v>1093</v>
      </c>
      <c r="C162" s="51" t="s">
        <v>1202</v>
      </c>
      <c r="D162" s="52">
        <v>1</v>
      </c>
      <c r="E162" s="53">
        <v>14601.451575075665</v>
      </c>
      <c r="F162" s="53">
        <f>Table1[[#This Row],[Цена RUR с НДС за 1 ед. измер.]]/1.2</f>
        <v>12167.876312563056</v>
      </c>
      <c r="G162" s="50">
        <v>1</v>
      </c>
      <c r="H162" s="59">
        <v>3</v>
      </c>
      <c r="I162" s="59">
        <f t="shared" si="3"/>
        <v>3</v>
      </c>
      <c r="J162" s="60" t="s">
        <v>1169</v>
      </c>
      <c r="K162" s="61">
        <v>375</v>
      </c>
      <c r="L162" s="61">
        <v>250</v>
      </c>
      <c r="M162" s="61">
        <v>157</v>
      </c>
      <c r="N162" s="62">
        <v>1.4718749999999999E-2</v>
      </c>
      <c r="O162" s="50"/>
    </row>
    <row r="163" spans="1:15" s="10" customFormat="1" ht="13.15" x14ac:dyDescent="0.25">
      <c r="A163" s="49" t="s">
        <v>366</v>
      </c>
      <c r="B163" s="50" t="s">
        <v>1094</v>
      </c>
      <c r="C163" s="51" t="s">
        <v>1202</v>
      </c>
      <c r="D163" s="52">
        <v>1</v>
      </c>
      <c r="E163" s="53">
        <v>8746.3869230769214</v>
      </c>
      <c r="F163" s="53">
        <f>Table1[[#This Row],[Цена RUR с НДС за 1 ед. измер.]]/1.2</f>
        <v>7288.6557692307679</v>
      </c>
      <c r="G163" s="50">
        <v>1</v>
      </c>
      <c r="H163" s="59">
        <v>2.2999999999999998</v>
      </c>
      <c r="I163" s="59">
        <f t="shared" si="3"/>
        <v>2.2999999999999998</v>
      </c>
      <c r="J163" s="60" t="s">
        <v>1165</v>
      </c>
      <c r="K163" s="61">
        <v>500</v>
      </c>
      <c r="L163" s="61">
        <v>255</v>
      </c>
      <c r="M163" s="61">
        <v>200</v>
      </c>
      <c r="N163" s="62">
        <v>2.5499999999999998E-2</v>
      </c>
      <c r="O163" s="50"/>
    </row>
    <row r="164" spans="1:15" s="10" customFormat="1" ht="13.15" x14ac:dyDescent="0.25">
      <c r="A164" s="50" t="s">
        <v>1195</v>
      </c>
      <c r="B164" s="50" t="s">
        <v>1192</v>
      </c>
      <c r="C164" s="51" t="s">
        <v>1202</v>
      </c>
      <c r="D164" s="52">
        <v>1</v>
      </c>
      <c r="E164" s="53">
        <v>16603.125</v>
      </c>
      <c r="F164" s="53">
        <f>Table1[[#This Row],[Цена RUR с НДС за 1 ед. измер.]]/1.2</f>
        <v>13835.9375</v>
      </c>
      <c r="G164" s="50">
        <v>1</v>
      </c>
      <c r="H164" s="59">
        <v>4</v>
      </c>
      <c r="I164" s="59">
        <f t="shared" si="3"/>
        <v>4</v>
      </c>
      <c r="J164" s="60"/>
      <c r="K164" s="61"/>
      <c r="L164" s="61"/>
      <c r="M164" s="61"/>
      <c r="N164" s="62"/>
      <c r="O164" s="50"/>
    </row>
    <row r="165" spans="1:15" s="10" customFormat="1" ht="13.15" x14ac:dyDescent="0.25">
      <c r="A165" s="50" t="s">
        <v>1194</v>
      </c>
      <c r="B165" s="50" t="s">
        <v>1193</v>
      </c>
      <c r="C165" s="51" t="s">
        <v>1202</v>
      </c>
      <c r="D165" s="52">
        <v>1</v>
      </c>
      <c r="E165" s="53">
        <v>17357.812499999996</v>
      </c>
      <c r="F165" s="53">
        <f>Table1[[#This Row],[Цена RUR с НДС за 1 ед. измер.]]/1.2</f>
        <v>14464.843749999998</v>
      </c>
      <c r="G165" s="50">
        <v>1</v>
      </c>
      <c r="H165" s="59">
        <v>4.5</v>
      </c>
      <c r="I165" s="59">
        <f t="shared" si="3"/>
        <v>4.5</v>
      </c>
      <c r="J165" s="60"/>
      <c r="K165" s="61"/>
      <c r="L165" s="61"/>
      <c r="M165" s="61"/>
      <c r="N165" s="62"/>
      <c r="O165" s="50"/>
    </row>
    <row r="166" spans="1:15" s="10" customFormat="1" ht="13.15" x14ac:dyDescent="0.25">
      <c r="A166" s="50" t="s">
        <v>1089</v>
      </c>
      <c r="B166" s="50" t="s">
        <v>1096</v>
      </c>
      <c r="C166" s="51" t="s">
        <v>1202</v>
      </c>
      <c r="D166" s="52">
        <v>1</v>
      </c>
      <c r="E166" s="53">
        <v>18112.499999999996</v>
      </c>
      <c r="F166" s="53">
        <f>Table1[[#This Row],[Цена RUR с НДС за 1 ед. измер.]]/1.2</f>
        <v>15093.749999999998</v>
      </c>
      <c r="G166" s="50">
        <v>1</v>
      </c>
      <c r="H166" s="59">
        <v>5.3</v>
      </c>
      <c r="I166" s="59">
        <f t="shared" si="3"/>
        <v>5.3</v>
      </c>
      <c r="J166" s="60"/>
      <c r="K166" s="61" t="s">
        <v>1168</v>
      </c>
      <c r="L166" s="61" t="s">
        <v>1168</v>
      </c>
      <c r="M166" s="61" t="s">
        <v>1168</v>
      </c>
      <c r="N166" s="62" t="s">
        <v>1168</v>
      </c>
      <c r="O166" s="50"/>
    </row>
    <row r="167" spans="1:15" s="10" customFormat="1" ht="13.15" x14ac:dyDescent="0.25">
      <c r="A167" s="49" t="s">
        <v>1090</v>
      </c>
      <c r="B167" s="50" t="s">
        <v>1095</v>
      </c>
      <c r="C167" s="51" t="s">
        <v>1202</v>
      </c>
      <c r="D167" s="52">
        <v>1</v>
      </c>
      <c r="E167" s="53">
        <v>15277.519897447775</v>
      </c>
      <c r="F167" s="53">
        <f>Table1[[#This Row],[Цена RUR с НДС за 1 ед. измер.]]/1.2</f>
        <v>12731.266581206481</v>
      </c>
      <c r="G167" s="50">
        <v>1</v>
      </c>
      <c r="H167" s="59">
        <v>5.4</v>
      </c>
      <c r="I167" s="59">
        <f t="shared" si="3"/>
        <v>5.4</v>
      </c>
      <c r="J167" s="60" t="s">
        <v>1165</v>
      </c>
      <c r="K167" s="61">
        <v>500</v>
      </c>
      <c r="L167" s="61">
        <v>255</v>
      </c>
      <c r="M167" s="61">
        <v>200</v>
      </c>
      <c r="N167" s="62">
        <v>2.5499999999999998E-2</v>
      </c>
      <c r="O167" s="50"/>
    </row>
    <row r="168" spans="1:15" s="10" customFormat="1" ht="13.15" x14ac:dyDescent="0.25">
      <c r="A168" s="50" t="s">
        <v>298</v>
      </c>
      <c r="B168" s="50" t="s">
        <v>1097</v>
      </c>
      <c r="C168" s="51" t="s">
        <v>1202</v>
      </c>
      <c r="D168" s="52">
        <v>1</v>
      </c>
      <c r="E168" s="53">
        <v>5101.4735046261658</v>
      </c>
      <c r="F168" s="53">
        <f>Table1[[#This Row],[Цена RUR с НДС за 1 ед. измер.]]/1.2</f>
        <v>4251.2279205218047</v>
      </c>
      <c r="G168" s="50">
        <v>15</v>
      </c>
      <c r="H168" s="59">
        <v>0.8</v>
      </c>
      <c r="I168" s="59">
        <f t="shared" si="3"/>
        <v>12</v>
      </c>
      <c r="J168" s="60"/>
      <c r="K168" s="61" t="s">
        <v>1168</v>
      </c>
      <c r="L168" s="61" t="s">
        <v>1168</v>
      </c>
      <c r="M168" s="61" t="s">
        <v>1168</v>
      </c>
      <c r="N168" s="62" t="s">
        <v>1168</v>
      </c>
      <c r="O168" s="50"/>
    </row>
    <row r="169" spans="1:15" s="10" customFormat="1" ht="13.15" x14ac:dyDescent="0.25">
      <c r="A169" s="55" t="s">
        <v>299</v>
      </c>
      <c r="B169" s="50" t="s">
        <v>696</v>
      </c>
      <c r="C169" s="51" t="s">
        <v>1202</v>
      </c>
      <c r="D169" s="52">
        <v>20</v>
      </c>
      <c r="E169" s="53">
        <v>7707.1885428287014</v>
      </c>
      <c r="F169" s="53">
        <f>Table1[[#This Row],[Цена RUR с НДС за 1 ед. измер.]]/1.2</f>
        <v>6422.6571190239183</v>
      </c>
      <c r="G169" s="50">
        <v>20</v>
      </c>
      <c r="H169" s="59">
        <v>1.27</v>
      </c>
      <c r="I169" s="59">
        <f t="shared" si="3"/>
        <v>25.4</v>
      </c>
      <c r="J169" s="60"/>
      <c r="K169" s="61" t="s">
        <v>1168</v>
      </c>
      <c r="L169" s="61" t="s">
        <v>1168</v>
      </c>
      <c r="M169" s="61" t="s">
        <v>1168</v>
      </c>
      <c r="N169" s="62" t="s">
        <v>1168</v>
      </c>
      <c r="O169" s="50"/>
    </row>
    <row r="170" spans="1:15" s="10" customFormat="1" ht="13.15" x14ac:dyDescent="0.25">
      <c r="A170" s="48" t="s">
        <v>1113</v>
      </c>
      <c r="B170" s="50" t="s">
        <v>697</v>
      </c>
      <c r="C170" s="51" t="s">
        <v>1202</v>
      </c>
      <c r="D170" s="52">
        <v>1</v>
      </c>
      <c r="E170" s="53">
        <v>6508.4250000000002</v>
      </c>
      <c r="F170" s="53">
        <f>Table1[[#This Row],[Цена RUR с НДС за 1 ед. измер.]]/1.2</f>
        <v>5423.6875</v>
      </c>
      <c r="G170" s="50">
        <v>1</v>
      </c>
      <c r="H170" s="59">
        <v>2.56</v>
      </c>
      <c r="I170" s="59">
        <f t="shared" si="3"/>
        <v>2.56</v>
      </c>
      <c r="J170" s="60"/>
      <c r="K170" s="61" t="s">
        <v>1168</v>
      </c>
      <c r="L170" s="61" t="s">
        <v>1168</v>
      </c>
      <c r="M170" s="61" t="s">
        <v>1168</v>
      </c>
      <c r="N170" s="62" t="s">
        <v>1168</v>
      </c>
      <c r="O170" s="50"/>
    </row>
    <row r="171" spans="1:15" s="10" customFormat="1" ht="13.15" x14ac:dyDescent="0.25">
      <c r="A171" s="48" t="s">
        <v>1298</v>
      </c>
      <c r="B171" s="50" t="s">
        <v>1299</v>
      </c>
      <c r="C171" s="51" t="s">
        <v>1202</v>
      </c>
      <c r="D171" s="52">
        <v>1</v>
      </c>
      <c r="E171" s="53">
        <v>6562.5</v>
      </c>
      <c r="F171" s="53">
        <f>Table1[[#This Row],[Цена RUR с НДС за 1 ед. измер.]]/1.2</f>
        <v>5468.75</v>
      </c>
      <c r="G171" s="50">
        <v>1</v>
      </c>
      <c r="H171" s="59">
        <v>2.56</v>
      </c>
      <c r="I171" s="59">
        <f t="shared" si="3"/>
        <v>2.56</v>
      </c>
      <c r="J171" s="60"/>
      <c r="K171" s="61"/>
      <c r="L171" s="61"/>
      <c r="M171" s="61"/>
      <c r="N171" s="62"/>
      <c r="O171" s="50"/>
    </row>
    <row r="172" spans="1:15" s="10" customFormat="1" ht="13.15" x14ac:dyDescent="0.25">
      <c r="A172" s="48" t="s">
        <v>496</v>
      </c>
      <c r="B172" s="50" t="s">
        <v>698</v>
      </c>
      <c r="C172" s="51" t="s">
        <v>1202</v>
      </c>
      <c r="D172" s="52">
        <v>1</v>
      </c>
      <c r="E172" s="53">
        <v>7490.5099376530488</v>
      </c>
      <c r="F172" s="53">
        <f>Table1[[#This Row],[Цена RUR с НДС за 1 ед. измер.]]/1.2</f>
        <v>6242.0916147108746</v>
      </c>
      <c r="G172" s="50">
        <v>1</v>
      </c>
      <c r="H172" s="59">
        <v>2.96</v>
      </c>
      <c r="I172" s="59">
        <f t="shared" si="3"/>
        <v>2.96</v>
      </c>
      <c r="J172" s="60"/>
      <c r="K172" s="61" t="s">
        <v>1168</v>
      </c>
      <c r="L172" s="61" t="s">
        <v>1168</v>
      </c>
      <c r="M172" s="61" t="s">
        <v>1168</v>
      </c>
      <c r="N172" s="62" t="s">
        <v>1168</v>
      </c>
      <c r="O172" s="50"/>
    </row>
    <row r="173" spans="1:15" s="10" customFormat="1" ht="13.15" x14ac:dyDescent="0.25">
      <c r="A173" s="50" t="s">
        <v>561</v>
      </c>
      <c r="B173" s="50" t="s">
        <v>699</v>
      </c>
      <c r="C173" s="51" t="s">
        <v>1202</v>
      </c>
      <c r="D173" s="52">
        <v>3</v>
      </c>
      <c r="E173" s="53">
        <v>2644.9500000000003</v>
      </c>
      <c r="F173" s="53">
        <f>Table1[[#This Row],[Цена RUR с НДС за 1 ед. измер.]]/1.2</f>
        <v>2204.1250000000005</v>
      </c>
      <c r="G173" s="50">
        <v>3</v>
      </c>
      <c r="H173" s="59">
        <v>0.99</v>
      </c>
      <c r="I173" s="59">
        <f t="shared" si="3"/>
        <v>2.9699999999999998</v>
      </c>
      <c r="J173" s="60" t="s">
        <v>1176</v>
      </c>
      <c r="K173" s="61">
        <v>0</v>
      </c>
      <c r="L173" s="61">
        <v>0</v>
      </c>
      <c r="M173" s="61">
        <v>0</v>
      </c>
      <c r="N173" s="62">
        <v>0</v>
      </c>
      <c r="O173" s="50"/>
    </row>
    <row r="174" spans="1:15" s="10" customFormat="1" ht="13.15" x14ac:dyDescent="0.25">
      <c r="A174" s="50" t="s">
        <v>1289</v>
      </c>
      <c r="B174" s="50" t="s">
        <v>1290</v>
      </c>
      <c r="C174" s="51" t="s">
        <v>1202</v>
      </c>
      <c r="D174" s="52">
        <v>3</v>
      </c>
      <c r="E174" s="53">
        <v>2644.9500000000003</v>
      </c>
      <c r="F174" s="53">
        <f>Table1[[#This Row],[Цена RUR с НДС за 1 ед. измер.]]/1.2</f>
        <v>2204.1250000000005</v>
      </c>
      <c r="G174" s="50">
        <v>3</v>
      </c>
      <c r="H174" s="59">
        <v>0.99</v>
      </c>
      <c r="I174" s="59">
        <f t="shared" si="3"/>
        <v>2.9699999999999998</v>
      </c>
      <c r="J174" s="60" t="s">
        <v>1176</v>
      </c>
      <c r="K174" s="61">
        <v>0</v>
      </c>
      <c r="L174" s="61">
        <v>0</v>
      </c>
      <c r="M174" s="61">
        <v>0</v>
      </c>
      <c r="N174" s="62">
        <v>0</v>
      </c>
      <c r="O174" s="50"/>
    </row>
    <row r="175" spans="1:15" s="10" customFormat="1" ht="13.15" x14ac:dyDescent="0.25">
      <c r="A175" s="50" t="s">
        <v>44</v>
      </c>
      <c r="B175" s="50" t="s">
        <v>700</v>
      </c>
      <c r="C175" s="51" t="s">
        <v>1202</v>
      </c>
      <c r="D175" s="52">
        <v>3</v>
      </c>
      <c r="E175" s="53">
        <v>4688.25</v>
      </c>
      <c r="F175" s="53">
        <f>Table1[[#This Row],[Цена RUR с НДС за 1 ед. измер.]]/1.2</f>
        <v>3906.875</v>
      </c>
      <c r="G175" s="50">
        <v>3</v>
      </c>
      <c r="H175" s="59">
        <v>1.08</v>
      </c>
      <c r="I175" s="59">
        <f t="shared" si="3"/>
        <v>3.24</v>
      </c>
      <c r="J175" s="60" t="s">
        <v>1176</v>
      </c>
      <c r="K175" s="61">
        <v>0</v>
      </c>
      <c r="L175" s="61">
        <v>0</v>
      </c>
      <c r="M175" s="61">
        <v>0</v>
      </c>
      <c r="N175" s="62">
        <v>0</v>
      </c>
      <c r="O175" s="50"/>
    </row>
    <row r="176" spans="1:15" s="10" customFormat="1" ht="13.15" x14ac:dyDescent="0.25">
      <c r="A176" s="50" t="s">
        <v>211</v>
      </c>
      <c r="B176" s="50" t="s">
        <v>701</v>
      </c>
      <c r="C176" s="51" t="s">
        <v>1202</v>
      </c>
      <c r="D176" s="52">
        <v>3</v>
      </c>
      <c r="E176" s="53">
        <v>4688.25</v>
      </c>
      <c r="F176" s="53">
        <f>Table1[[#This Row],[Цена RUR с НДС за 1 ед. измер.]]/1.2</f>
        <v>3906.875</v>
      </c>
      <c r="G176" s="50">
        <v>3</v>
      </c>
      <c r="H176" s="59">
        <v>1.3</v>
      </c>
      <c r="I176" s="59">
        <f t="shared" si="3"/>
        <v>3.9000000000000004</v>
      </c>
      <c r="J176" s="60" t="s">
        <v>1176</v>
      </c>
      <c r="K176" s="61">
        <v>0</v>
      </c>
      <c r="L176" s="61">
        <v>0</v>
      </c>
      <c r="M176" s="61">
        <v>0</v>
      </c>
      <c r="N176" s="62">
        <v>0</v>
      </c>
      <c r="O176" s="50"/>
    </row>
    <row r="177" spans="1:15" s="10" customFormat="1" ht="13.15" x14ac:dyDescent="0.25">
      <c r="A177" s="50" t="s">
        <v>300</v>
      </c>
      <c r="B177" s="50" t="s">
        <v>702</v>
      </c>
      <c r="C177" s="51" t="s">
        <v>1202</v>
      </c>
      <c r="D177" s="52">
        <v>3</v>
      </c>
      <c r="E177" s="53">
        <v>4688.25</v>
      </c>
      <c r="F177" s="53">
        <f>Table1[[#This Row],[Цена RUR с НДС за 1 ед. измер.]]/1.2</f>
        <v>3906.875</v>
      </c>
      <c r="G177" s="50">
        <v>3</v>
      </c>
      <c r="H177" s="59">
        <v>1.3</v>
      </c>
      <c r="I177" s="59">
        <f t="shared" si="3"/>
        <v>3.9000000000000004</v>
      </c>
      <c r="J177" s="60" t="s">
        <v>1176</v>
      </c>
      <c r="K177" s="61">
        <v>0</v>
      </c>
      <c r="L177" s="61">
        <v>0</v>
      </c>
      <c r="M177" s="61">
        <v>0</v>
      </c>
      <c r="N177" s="62">
        <v>0</v>
      </c>
      <c r="O177" s="50"/>
    </row>
    <row r="178" spans="1:15" s="10" customFormat="1" ht="13.15" x14ac:dyDescent="0.25">
      <c r="A178" s="50" t="s">
        <v>301</v>
      </c>
      <c r="B178" s="50" t="s">
        <v>701</v>
      </c>
      <c r="C178" s="51" t="s">
        <v>1202</v>
      </c>
      <c r="D178" s="52">
        <v>3</v>
      </c>
      <c r="E178" s="53">
        <v>4688.25</v>
      </c>
      <c r="F178" s="53">
        <f>Table1[[#This Row],[Цена RUR с НДС за 1 ед. измер.]]/1.2</f>
        <v>3906.875</v>
      </c>
      <c r="G178" s="50">
        <v>3</v>
      </c>
      <c r="H178" s="59">
        <v>1.3</v>
      </c>
      <c r="I178" s="59">
        <f t="shared" si="3"/>
        <v>3.9000000000000004</v>
      </c>
      <c r="J178" s="60" t="s">
        <v>1176</v>
      </c>
      <c r="K178" s="61">
        <v>0</v>
      </c>
      <c r="L178" s="61">
        <v>0</v>
      </c>
      <c r="M178" s="61">
        <v>0</v>
      </c>
      <c r="N178" s="62">
        <v>0</v>
      </c>
      <c r="O178" s="50"/>
    </row>
    <row r="179" spans="1:15" s="10" customFormat="1" ht="13.15" x14ac:dyDescent="0.25">
      <c r="A179" s="50" t="s">
        <v>1437</v>
      </c>
      <c r="B179" s="50" t="s">
        <v>1006</v>
      </c>
      <c r="C179" s="51" t="s">
        <v>1202</v>
      </c>
      <c r="D179" s="52">
        <v>1</v>
      </c>
      <c r="E179" s="53">
        <v>5234.25</v>
      </c>
      <c r="F179" s="53">
        <f>Table1[[#This Row],[Цена RUR с НДС за 1 ед. измер.]]/1.2</f>
        <v>4361.875</v>
      </c>
      <c r="G179" s="50">
        <v>1</v>
      </c>
      <c r="H179" s="59">
        <v>1.43</v>
      </c>
      <c r="I179" s="59">
        <f t="shared" si="3"/>
        <v>1.43</v>
      </c>
      <c r="J179" s="60"/>
      <c r="K179" s="61" t="s">
        <v>1168</v>
      </c>
      <c r="L179" s="61" t="s">
        <v>1168</v>
      </c>
      <c r="M179" s="61" t="s">
        <v>1168</v>
      </c>
      <c r="N179" s="62" t="s">
        <v>1168</v>
      </c>
      <c r="O179" s="50"/>
    </row>
    <row r="180" spans="1:15" s="10" customFormat="1" ht="13.15" x14ac:dyDescent="0.25">
      <c r="A180" s="50" t="s">
        <v>1291</v>
      </c>
      <c r="B180" s="50" t="s">
        <v>1292</v>
      </c>
      <c r="C180" s="51" t="s">
        <v>1202</v>
      </c>
      <c r="D180" s="52">
        <v>1</v>
      </c>
      <c r="E180" s="53">
        <v>5234.25</v>
      </c>
      <c r="F180" s="53">
        <f>Table1[[#This Row],[Цена RUR с НДС за 1 ед. измер.]]/1.2</f>
        <v>4361.875</v>
      </c>
      <c r="G180" s="50">
        <v>1</v>
      </c>
      <c r="H180" s="59">
        <v>1.43</v>
      </c>
      <c r="I180" s="59">
        <f t="shared" si="3"/>
        <v>1.43</v>
      </c>
      <c r="J180" s="60"/>
      <c r="K180" s="61"/>
      <c r="L180" s="61"/>
      <c r="M180" s="61"/>
      <c r="N180" s="62"/>
      <c r="O180" s="50"/>
    </row>
    <row r="181" spans="1:15" s="10" customFormat="1" ht="13.15" x14ac:dyDescent="0.25">
      <c r="A181" s="50" t="s">
        <v>368</v>
      </c>
      <c r="B181" s="50" t="s">
        <v>703</v>
      </c>
      <c r="C181" s="51" t="s">
        <v>1202</v>
      </c>
      <c r="D181" s="52">
        <v>100</v>
      </c>
      <c r="E181" s="53">
        <v>485.79235894200173</v>
      </c>
      <c r="F181" s="53">
        <f>Table1[[#This Row],[Цена RUR с НДС за 1 ед. измер.]]/1.2</f>
        <v>404.82696578500145</v>
      </c>
      <c r="G181" s="50">
        <v>100</v>
      </c>
      <c r="H181" s="59">
        <v>0.12</v>
      </c>
      <c r="I181" s="59">
        <f t="shared" si="3"/>
        <v>12</v>
      </c>
      <c r="J181" s="60" t="s">
        <v>1172</v>
      </c>
      <c r="K181" s="61">
        <v>210</v>
      </c>
      <c r="L181" s="61">
        <v>210</v>
      </c>
      <c r="M181" s="61">
        <v>110</v>
      </c>
      <c r="N181" s="62">
        <v>4.8510000000000003E-3</v>
      </c>
      <c r="O181" s="50"/>
    </row>
    <row r="182" spans="1:15" s="10" customFormat="1" ht="13.15" x14ac:dyDescent="0.25">
      <c r="A182" s="50" t="s">
        <v>45</v>
      </c>
      <c r="B182" s="50" t="s">
        <v>704</v>
      </c>
      <c r="C182" s="51" t="s">
        <v>1202</v>
      </c>
      <c r="D182" s="52">
        <v>25</v>
      </c>
      <c r="E182" s="53">
        <v>880.07221031269648</v>
      </c>
      <c r="F182" s="53">
        <f>Table1[[#This Row],[Цена RUR с НДС за 1 ед. измер.]]/1.2</f>
        <v>733.39350859391379</v>
      </c>
      <c r="G182" s="50">
        <v>25</v>
      </c>
      <c r="H182" s="59">
        <v>0.37</v>
      </c>
      <c r="I182" s="59">
        <f t="shared" si="3"/>
        <v>9.25</v>
      </c>
      <c r="J182" s="60" t="s">
        <v>1160</v>
      </c>
      <c r="K182" s="61">
        <v>375</v>
      </c>
      <c r="L182" s="61">
        <v>250</v>
      </c>
      <c r="M182" s="61">
        <v>115</v>
      </c>
      <c r="N182" s="62">
        <v>1.0781249999999999E-2</v>
      </c>
      <c r="O182" s="50"/>
    </row>
    <row r="183" spans="1:15" s="10" customFormat="1" ht="13.15" x14ac:dyDescent="0.25">
      <c r="A183" s="50" t="s">
        <v>46</v>
      </c>
      <c r="B183" s="50" t="s">
        <v>705</v>
      </c>
      <c r="C183" s="51" t="s">
        <v>1202</v>
      </c>
      <c r="D183" s="52">
        <v>50</v>
      </c>
      <c r="E183" s="53">
        <v>1680</v>
      </c>
      <c r="F183" s="53">
        <f>Table1[[#This Row],[Цена RUR с НДС за 1 ед. измер.]]/1.2</f>
        <v>1400</v>
      </c>
      <c r="G183" s="50">
        <v>50</v>
      </c>
      <c r="H183" s="59">
        <v>0.11</v>
      </c>
      <c r="I183" s="59">
        <f t="shared" si="3"/>
        <v>5.5</v>
      </c>
      <c r="J183" s="60" t="s">
        <v>1160</v>
      </c>
      <c r="K183" s="61">
        <v>375</v>
      </c>
      <c r="L183" s="61">
        <v>250</v>
      </c>
      <c r="M183" s="61">
        <v>115</v>
      </c>
      <c r="N183" s="62">
        <v>1.0781249999999999E-2</v>
      </c>
      <c r="O183" s="50"/>
    </row>
    <row r="184" spans="1:15" s="10" customFormat="1" ht="13.15" x14ac:dyDescent="0.25">
      <c r="A184" s="50" t="s">
        <v>47</v>
      </c>
      <c r="B184" s="50" t="s">
        <v>706</v>
      </c>
      <c r="C184" s="51" t="s">
        <v>1202</v>
      </c>
      <c r="D184" s="52">
        <v>1</v>
      </c>
      <c r="E184" s="53">
        <v>48500</v>
      </c>
      <c r="F184" s="53">
        <f>Table1[[#This Row],[Цена RUR с НДС за 1 ед. измер.]]/1.2</f>
        <v>40416.666666666672</v>
      </c>
      <c r="G184" s="50">
        <v>1</v>
      </c>
      <c r="H184" s="59">
        <v>4.4400000000000004</v>
      </c>
      <c r="I184" s="59">
        <f t="shared" si="3"/>
        <v>4.4400000000000004</v>
      </c>
      <c r="J184" s="60" t="s">
        <v>1169</v>
      </c>
      <c r="K184" s="61">
        <v>375</v>
      </c>
      <c r="L184" s="61">
        <v>250</v>
      </c>
      <c r="M184" s="61">
        <v>157</v>
      </c>
      <c r="N184" s="62">
        <v>1.4718749999999999E-2</v>
      </c>
      <c r="O184" s="50"/>
    </row>
    <row r="185" spans="1:15" s="10" customFormat="1" ht="12.75" customHeight="1" x14ac:dyDescent="0.25">
      <c r="A185" s="49" t="s">
        <v>534</v>
      </c>
      <c r="B185" s="50" t="s">
        <v>707</v>
      </c>
      <c r="C185" s="51" t="s">
        <v>1202</v>
      </c>
      <c r="D185" s="52">
        <v>1</v>
      </c>
      <c r="E185" s="53">
        <v>3175</v>
      </c>
      <c r="F185" s="53">
        <f>Table1[[#This Row],[Цена RUR с НДС за 1 ед. измер.]]/1.2</f>
        <v>2645.8333333333335</v>
      </c>
      <c r="G185" s="50">
        <v>15</v>
      </c>
      <c r="H185" s="59">
        <v>0.22</v>
      </c>
      <c r="I185" s="59">
        <f t="shared" si="3"/>
        <v>3.3</v>
      </c>
      <c r="J185" s="60" t="s">
        <v>1160</v>
      </c>
      <c r="K185" s="61">
        <v>375</v>
      </c>
      <c r="L185" s="61">
        <v>250</v>
      </c>
      <c r="M185" s="61">
        <v>115</v>
      </c>
      <c r="N185" s="62">
        <v>1.0781249999999999E-2</v>
      </c>
      <c r="O185" s="50"/>
    </row>
    <row r="186" spans="1:15" s="10" customFormat="1" ht="12.75" customHeight="1" x14ac:dyDescent="0.25">
      <c r="A186" s="49" t="s">
        <v>535</v>
      </c>
      <c r="B186" s="50" t="s">
        <v>708</v>
      </c>
      <c r="C186" s="51" t="s">
        <v>1202</v>
      </c>
      <c r="D186" s="52">
        <v>1</v>
      </c>
      <c r="E186" s="53">
        <v>3175</v>
      </c>
      <c r="F186" s="53">
        <f>Table1[[#This Row],[Цена RUR с НДС за 1 ед. измер.]]/1.2</f>
        <v>2645.8333333333335</v>
      </c>
      <c r="G186" s="50">
        <v>15</v>
      </c>
      <c r="H186" s="59">
        <v>0.22</v>
      </c>
      <c r="I186" s="59">
        <f t="shared" si="3"/>
        <v>3.3</v>
      </c>
      <c r="J186" s="60" t="s">
        <v>1160</v>
      </c>
      <c r="K186" s="61">
        <v>375</v>
      </c>
      <c r="L186" s="61">
        <v>250</v>
      </c>
      <c r="M186" s="61">
        <v>115</v>
      </c>
      <c r="N186" s="62">
        <v>1.0781249999999999E-2</v>
      </c>
      <c r="O186" s="50"/>
    </row>
    <row r="187" spans="1:15" s="10" customFormat="1" ht="12.75" customHeight="1" x14ac:dyDescent="0.25">
      <c r="A187" s="49" t="s">
        <v>536</v>
      </c>
      <c r="B187" s="50" t="s">
        <v>709</v>
      </c>
      <c r="C187" s="51" t="s">
        <v>1202</v>
      </c>
      <c r="D187" s="52">
        <v>1</v>
      </c>
      <c r="E187" s="53">
        <v>3175</v>
      </c>
      <c r="F187" s="53">
        <f>Table1[[#This Row],[Цена RUR с НДС за 1 ед. измер.]]/1.2</f>
        <v>2645.8333333333335</v>
      </c>
      <c r="G187" s="50">
        <v>15</v>
      </c>
      <c r="H187" s="59">
        <v>0.22</v>
      </c>
      <c r="I187" s="59">
        <f t="shared" si="3"/>
        <v>3.3</v>
      </c>
      <c r="J187" s="60" t="s">
        <v>1160</v>
      </c>
      <c r="K187" s="61">
        <v>375</v>
      </c>
      <c r="L187" s="61">
        <v>250</v>
      </c>
      <c r="M187" s="61">
        <v>115</v>
      </c>
      <c r="N187" s="62">
        <v>1.0781249999999999E-2</v>
      </c>
      <c r="O187" s="50"/>
    </row>
    <row r="188" spans="1:15" s="10" customFormat="1" ht="12" customHeight="1" x14ac:dyDescent="0.25">
      <c r="A188" s="49" t="s">
        <v>537</v>
      </c>
      <c r="B188" s="50" t="s">
        <v>707</v>
      </c>
      <c r="C188" s="51" t="s">
        <v>1202</v>
      </c>
      <c r="D188" s="52">
        <v>1</v>
      </c>
      <c r="E188" s="53">
        <v>3183.25</v>
      </c>
      <c r="F188" s="53">
        <f>Table1[[#This Row],[Цена RUR с НДС за 1 ед. измер.]]/1.2</f>
        <v>2652.7083333333335</v>
      </c>
      <c r="G188" s="50">
        <v>15</v>
      </c>
      <c r="H188" s="59">
        <v>0.26</v>
      </c>
      <c r="I188" s="59">
        <f t="shared" si="3"/>
        <v>3.9000000000000004</v>
      </c>
      <c r="J188" s="60" t="s">
        <v>1160</v>
      </c>
      <c r="K188" s="61">
        <v>375</v>
      </c>
      <c r="L188" s="61">
        <v>250</v>
      </c>
      <c r="M188" s="61">
        <v>115</v>
      </c>
      <c r="N188" s="62">
        <v>1.0781249999999999E-2</v>
      </c>
      <c r="O188" s="50"/>
    </row>
    <row r="189" spans="1:15" s="10" customFormat="1" ht="12" customHeight="1" x14ac:dyDescent="0.25">
      <c r="A189" s="49" t="s">
        <v>538</v>
      </c>
      <c r="B189" s="50" t="s">
        <v>708</v>
      </c>
      <c r="C189" s="51" t="s">
        <v>1202</v>
      </c>
      <c r="D189" s="52">
        <v>1</v>
      </c>
      <c r="E189" s="53">
        <v>3183.25</v>
      </c>
      <c r="F189" s="53">
        <f>Table1[[#This Row],[Цена RUR с НДС за 1 ед. измер.]]/1.2</f>
        <v>2652.7083333333335</v>
      </c>
      <c r="G189" s="50">
        <v>15</v>
      </c>
      <c r="H189" s="59">
        <v>0.26</v>
      </c>
      <c r="I189" s="59">
        <f t="shared" si="3"/>
        <v>3.9000000000000004</v>
      </c>
      <c r="J189" s="60" t="s">
        <v>1160</v>
      </c>
      <c r="K189" s="61">
        <v>375</v>
      </c>
      <c r="L189" s="61">
        <v>250</v>
      </c>
      <c r="M189" s="61">
        <v>115</v>
      </c>
      <c r="N189" s="62">
        <v>1.0781249999999999E-2</v>
      </c>
      <c r="O189" s="50"/>
    </row>
    <row r="190" spans="1:15" s="10" customFormat="1" ht="12" customHeight="1" x14ac:dyDescent="0.25">
      <c r="A190" s="49" t="s">
        <v>539</v>
      </c>
      <c r="B190" s="50" t="s">
        <v>709</v>
      </c>
      <c r="C190" s="51" t="s">
        <v>1202</v>
      </c>
      <c r="D190" s="52">
        <v>1</v>
      </c>
      <c r="E190" s="53">
        <v>3183.25</v>
      </c>
      <c r="F190" s="53">
        <f>Table1[[#This Row],[Цена RUR с НДС за 1 ед. измер.]]/1.2</f>
        <v>2652.7083333333335</v>
      </c>
      <c r="G190" s="50">
        <v>15</v>
      </c>
      <c r="H190" s="59">
        <v>0.26</v>
      </c>
      <c r="I190" s="59">
        <f t="shared" si="3"/>
        <v>3.9000000000000004</v>
      </c>
      <c r="J190" s="60" t="s">
        <v>1160</v>
      </c>
      <c r="K190" s="61">
        <v>375</v>
      </c>
      <c r="L190" s="61">
        <v>250</v>
      </c>
      <c r="M190" s="61">
        <v>115</v>
      </c>
      <c r="N190" s="62">
        <v>1.0781249999999999E-2</v>
      </c>
      <c r="O190" s="50"/>
    </row>
    <row r="191" spans="1:15" s="10" customFormat="1" ht="13.15" x14ac:dyDescent="0.25">
      <c r="A191" s="49" t="s">
        <v>423</v>
      </c>
      <c r="B191" s="50" t="s">
        <v>1110</v>
      </c>
      <c r="C191" s="51" t="s">
        <v>1202</v>
      </c>
      <c r="D191" s="52">
        <v>25</v>
      </c>
      <c r="E191" s="53">
        <v>517.87817307692296</v>
      </c>
      <c r="F191" s="53">
        <f>Table1[[#This Row],[Цена RUR с НДС за 1 ед. измер.]]/1.2</f>
        <v>431.56514423076914</v>
      </c>
      <c r="G191" s="50">
        <v>25</v>
      </c>
      <c r="H191" s="59">
        <v>0.27</v>
      </c>
      <c r="I191" s="59">
        <f t="shared" si="3"/>
        <v>6.75</v>
      </c>
      <c r="J191" s="60" t="s">
        <v>1161</v>
      </c>
      <c r="K191" s="61">
        <v>210</v>
      </c>
      <c r="L191" s="61">
        <v>210</v>
      </c>
      <c r="M191" s="61">
        <v>160</v>
      </c>
      <c r="N191" s="62">
        <v>7.0559999999999998E-3</v>
      </c>
      <c r="O191" s="50"/>
    </row>
    <row r="192" spans="1:15" s="10" customFormat="1" ht="13.15" x14ac:dyDescent="0.25">
      <c r="A192" s="49" t="s">
        <v>424</v>
      </c>
      <c r="B192" s="50" t="s">
        <v>1106</v>
      </c>
      <c r="C192" s="51" t="s">
        <v>1202</v>
      </c>
      <c r="D192" s="52">
        <v>24</v>
      </c>
      <c r="E192" s="53">
        <v>683.92799999999988</v>
      </c>
      <c r="F192" s="53">
        <f>Table1[[#This Row],[Цена RUR с НДС за 1 ед. измер.]]/1.2</f>
        <v>569.93999999999994</v>
      </c>
      <c r="G192" s="50">
        <v>24</v>
      </c>
      <c r="H192" s="59">
        <v>0.49</v>
      </c>
      <c r="I192" s="59">
        <f t="shared" si="3"/>
        <v>11.76</v>
      </c>
      <c r="J192" s="60" t="s">
        <v>1169</v>
      </c>
      <c r="K192" s="61">
        <v>375</v>
      </c>
      <c r="L192" s="61">
        <v>250</v>
      </c>
      <c r="M192" s="61">
        <v>157</v>
      </c>
      <c r="N192" s="62">
        <v>1.4718749999999999E-2</v>
      </c>
      <c r="O192" s="50"/>
    </row>
    <row r="193" spans="1:15" s="10" customFormat="1" ht="13.15" x14ac:dyDescent="0.25">
      <c r="A193" s="49" t="s">
        <v>425</v>
      </c>
      <c r="B193" s="50" t="s">
        <v>1107</v>
      </c>
      <c r="C193" s="51" t="s">
        <v>1202</v>
      </c>
      <c r="D193" s="52">
        <v>24</v>
      </c>
      <c r="E193" s="53">
        <v>986.4346153846152</v>
      </c>
      <c r="F193" s="53">
        <f>Table1[[#This Row],[Цена RUR с НДС за 1 ед. измер.]]/1.2</f>
        <v>822.02884615384608</v>
      </c>
      <c r="G193" s="50">
        <v>24</v>
      </c>
      <c r="H193" s="59">
        <v>0.63</v>
      </c>
      <c r="I193" s="59">
        <f t="shared" si="3"/>
        <v>15.120000000000001</v>
      </c>
      <c r="J193" s="60" t="s">
        <v>1170</v>
      </c>
      <c r="K193" s="61">
        <v>395</v>
      </c>
      <c r="L193" s="61">
        <v>290</v>
      </c>
      <c r="M193" s="61">
        <v>230</v>
      </c>
      <c r="N193" s="62">
        <v>2.6346499999999998E-2</v>
      </c>
      <c r="O193" s="50"/>
    </row>
    <row r="194" spans="1:15" s="10" customFormat="1" ht="13.15" x14ac:dyDescent="0.25">
      <c r="A194" s="49" t="s">
        <v>426</v>
      </c>
      <c r="B194" s="50" t="s">
        <v>1105</v>
      </c>
      <c r="C194" s="51" t="s">
        <v>1202</v>
      </c>
      <c r="D194" s="52">
        <v>24</v>
      </c>
      <c r="E194" s="53">
        <v>986.4346153846152</v>
      </c>
      <c r="F194" s="53">
        <f>Table1[[#This Row],[Цена RUR с НДС за 1 ед. измер.]]/1.2</f>
        <v>822.02884615384608</v>
      </c>
      <c r="G194" s="50">
        <v>24</v>
      </c>
      <c r="H194" s="59">
        <v>0.56000000000000005</v>
      </c>
      <c r="I194" s="59">
        <f t="shared" si="3"/>
        <v>13.440000000000001</v>
      </c>
      <c r="J194" s="60" t="s">
        <v>1164</v>
      </c>
      <c r="K194" s="61">
        <v>390</v>
      </c>
      <c r="L194" s="61">
        <v>255</v>
      </c>
      <c r="M194" s="61">
        <v>205</v>
      </c>
      <c r="N194" s="62">
        <v>2.0387249999999999E-2</v>
      </c>
      <c r="O194" s="50"/>
    </row>
    <row r="195" spans="1:15" s="10" customFormat="1" ht="13.15" x14ac:dyDescent="0.25">
      <c r="A195" s="49" t="s">
        <v>552</v>
      </c>
      <c r="B195" s="50" t="s">
        <v>1112</v>
      </c>
      <c r="C195" s="51" t="s">
        <v>1202</v>
      </c>
      <c r="D195" s="52">
        <v>24</v>
      </c>
      <c r="E195" s="53">
        <v>1388.625</v>
      </c>
      <c r="F195" s="53">
        <f>Table1[[#This Row],[Цена RUR с НДС за 1 ед. измер.]]/1.2</f>
        <v>1157.1875</v>
      </c>
      <c r="G195" s="50" t="s">
        <v>1168</v>
      </c>
      <c r="H195" s="59" t="s">
        <v>1168</v>
      </c>
      <c r="I195" s="59" t="str">
        <f t="shared" si="3"/>
        <v/>
      </c>
      <c r="J195" s="60" t="s">
        <v>1170</v>
      </c>
      <c r="K195" s="61">
        <v>395</v>
      </c>
      <c r="L195" s="61">
        <v>290</v>
      </c>
      <c r="M195" s="61">
        <v>230</v>
      </c>
      <c r="N195" s="62">
        <v>2.6346499999999998E-2</v>
      </c>
      <c r="O195" s="50"/>
    </row>
    <row r="196" spans="1:15" s="10" customFormat="1" ht="13.15" x14ac:dyDescent="0.25">
      <c r="A196" s="49" t="s">
        <v>525</v>
      </c>
      <c r="B196" s="50" t="s">
        <v>1108</v>
      </c>
      <c r="C196" s="51" t="s">
        <v>1202</v>
      </c>
      <c r="D196" s="52">
        <v>25</v>
      </c>
      <c r="E196" s="53">
        <v>573.80399999999997</v>
      </c>
      <c r="F196" s="53">
        <f>Table1[[#This Row],[Цена RUR с НДС за 1 ед. измер.]]/1.2</f>
        <v>478.17</v>
      </c>
      <c r="G196" s="50">
        <v>25</v>
      </c>
      <c r="H196" s="59">
        <v>0.27</v>
      </c>
      <c r="I196" s="59">
        <f t="shared" si="3"/>
        <v>6.75</v>
      </c>
      <c r="J196" s="60" t="s">
        <v>1161</v>
      </c>
      <c r="K196" s="61">
        <v>210</v>
      </c>
      <c r="L196" s="61">
        <v>210</v>
      </c>
      <c r="M196" s="61">
        <v>160</v>
      </c>
      <c r="N196" s="62">
        <v>7.0559999999999998E-3</v>
      </c>
      <c r="O196" s="50"/>
    </row>
    <row r="197" spans="1:15" s="10" customFormat="1" ht="13.15" x14ac:dyDescent="0.25">
      <c r="A197" s="49" t="s">
        <v>427</v>
      </c>
      <c r="B197" s="50" t="s">
        <v>1109</v>
      </c>
      <c r="C197" s="51" t="s">
        <v>1202</v>
      </c>
      <c r="D197" s="52">
        <v>25</v>
      </c>
      <c r="E197" s="53">
        <v>840</v>
      </c>
      <c r="F197" s="53">
        <f>Table1[[#This Row],[Цена RUR с НДС за 1 ед. измер.]]/1.2</f>
        <v>700</v>
      </c>
      <c r="G197" s="50">
        <v>25</v>
      </c>
      <c r="H197" s="59">
        <v>0.28000000000000003</v>
      </c>
      <c r="I197" s="59">
        <f t="shared" si="3"/>
        <v>7.0000000000000009</v>
      </c>
      <c r="J197" s="60" t="s">
        <v>1161</v>
      </c>
      <c r="K197" s="61">
        <v>210</v>
      </c>
      <c r="L197" s="61">
        <v>210</v>
      </c>
      <c r="M197" s="61">
        <v>160</v>
      </c>
      <c r="N197" s="62">
        <v>7.0559999999999998E-3</v>
      </c>
      <c r="O197" s="50"/>
    </row>
    <row r="198" spans="1:15" s="10" customFormat="1" ht="13.15" x14ac:dyDescent="0.25">
      <c r="A198" s="49" t="s">
        <v>465</v>
      </c>
      <c r="B198" s="50" t="s">
        <v>1102</v>
      </c>
      <c r="C198" s="51" t="s">
        <v>1202</v>
      </c>
      <c r="D198" s="52">
        <v>24</v>
      </c>
      <c r="E198" s="53">
        <v>936.11707895475001</v>
      </c>
      <c r="F198" s="53">
        <f>Table1[[#This Row],[Цена RUR с НДС за 1 ед. измер.]]/1.2</f>
        <v>780.09756579562509</v>
      </c>
      <c r="G198" s="50">
        <v>24</v>
      </c>
      <c r="H198" s="59">
        <v>0.48</v>
      </c>
      <c r="I198" s="59">
        <f t="shared" ref="I198:I261" si="4">IFERROR(G198*H198,"")</f>
        <v>11.52</v>
      </c>
      <c r="J198" s="60" t="s">
        <v>1169</v>
      </c>
      <c r="K198" s="61">
        <v>375</v>
      </c>
      <c r="L198" s="61">
        <v>250</v>
      </c>
      <c r="M198" s="61">
        <v>157</v>
      </c>
      <c r="N198" s="62">
        <v>1.4718749999999999E-2</v>
      </c>
      <c r="O198" s="50"/>
    </row>
    <row r="199" spans="1:15" s="10" customFormat="1" ht="13.15" x14ac:dyDescent="0.25">
      <c r="A199" s="49" t="s">
        <v>428</v>
      </c>
      <c r="B199" s="50" t="s">
        <v>1103</v>
      </c>
      <c r="C199" s="51" t="s">
        <v>1202</v>
      </c>
      <c r="D199" s="52">
        <v>24</v>
      </c>
      <c r="E199" s="53">
        <v>1386</v>
      </c>
      <c r="F199" s="53">
        <f>Table1[[#This Row],[Цена RUR с НДС за 1 ед. измер.]]/1.2</f>
        <v>1155</v>
      </c>
      <c r="G199" s="50">
        <v>24</v>
      </c>
      <c r="H199" s="59">
        <v>0.56999999999999995</v>
      </c>
      <c r="I199" s="59">
        <f t="shared" si="4"/>
        <v>13.68</v>
      </c>
      <c r="J199" s="60" t="s">
        <v>1170</v>
      </c>
      <c r="K199" s="61">
        <v>395</v>
      </c>
      <c r="L199" s="61">
        <v>290</v>
      </c>
      <c r="M199" s="61">
        <v>230</v>
      </c>
      <c r="N199" s="62">
        <v>2.6346499999999998E-2</v>
      </c>
      <c r="O199" s="50"/>
    </row>
    <row r="200" spans="1:15" s="10" customFormat="1" ht="13.15" x14ac:dyDescent="0.25">
      <c r="A200" s="49" t="s">
        <v>459</v>
      </c>
      <c r="B200" s="50" t="s">
        <v>1104</v>
      </c>
      <c r="C200" s="51" t="s">
        <v>1202</v>
      </c>
      <c r="D200" s="52">
        <v>24</v>
      </c>
      <c r="E200" s="53">
        <v>1386</v>
      </c>
      <c r="F200" s="53">
        <f>Table1[[#This Row],[Цена RUR с НДС за 1 ед. измер.]]/1.2</f>
        <v>1155</v>
      </c>
      <c r="G200" s="50">
        <v>24</v>
      </c>
      <c r="H200" s="59">
        <v>0.56000000000000005</v>
      </c>
      <c r="I200" s="59">
        <f t="shared" si="4"/>
        <v>13.440000000000001</v>
      </c>
      <c r="J200" s="60" t="s">
        <v>1164</v>
      </c>
      <c r="K200" s="61">
        <v>390</v>
      </c>
      <c r="L200" s="61">
        <v>255</v>
      </c>
      <c r="M200" s="61">
        <v>205</v>
      </c>
      <c r="N200" s="62">
        <v>2.0387249999999999E-2</v>
      </c>
      <c r="O200" s="50"/>
    </row>
    <row r="201" spans="1:15" s="10" customFormat="1" ht="13.15" x14ac:dyDescent="0.25">
      <c r="A201" s="49" t="s">
        <v>1060</v>
      </c>
      <c r="B201" s="50" t="s">
        <v>1111</v>
      </c>
      <c r="C201" s="51" t="s">
        <v>1202</v>
      </c>
      <c r="D201" s="52">
        <v>24</v>
      </c>
      <c r="E201" s="53">
        <v>1527.4875</v>
      </c>
      <c r="F201" s="53">
        <f>Table1[[#This Row],[Цена RUR с НДС за 1 ед. измер.]]/1.2</f>
        <v>1272.90625</v>
      </c>
      <c r="G201" s="50">
        <v>24</v>
      </c>
      <c r="H201" s="59" t="s">
        <v>1168</v>
      </c>
      <c r="I201" s="59" t="str">
        <f t="shared" si="4"/>
        <v/>
      </c>
      <c r="J201" s="60" t="s">
        <v>1164</v>
      </c>
      <c r="K201" s="61">
        <v>390</v>
      </c>
      <c r="L201" s="61">
        <v>255</v>
      </c>
      <c r="M201" s="61">
        <v>205</v>
      </c>
      <c r="N201" s="62">
        <v>2.0387249999999999E-2</v>
      </c>
      <c r="O201" s="50"/>
    </row>
    <row r="202" spans="1:15" s="10" customFormat="1" ht="13.15" x14ac:dyDescent="0.25">
      <c r="A202" s="49" t="s">
        <v>1098</v>
      </c>
      <c r="B202" s="50" t="s">
        <v>1101</v>
      </c>
      <c r="C202" s="51" t="s">
        <v>1202</v>
      </c>
      <c r="D202" s="52">
        <v>6</v>
      </c>
      <c r="E202" s="53">
        <v>3350</v>
      </c>
      <c r="F202" s="53">
        <f>Table1[[#This Row],[Цена RUR с НДС за 1 ед. измер.]]/1.2</f>
        <v>2791.666666666667</v>
      </c>
      <c r="G202" s="50">
        <v>6</v>
      </c>
      <c r="H202" s="59">
        <v>1.0900000000000001</v>
      </c>
      <c r="I202" s="59">
        <f t="shared" si="4"/>
        <v>6.5400000000000009</v>
      </c>
      <c r="J202" s="60" t="s">
        <v>1160</v>
      </c>
      <c r="K202" s="61">
        <v>375</v>
      </c>
      <c r="L202" s="61">
        <v>250</v>
      </c>
      <c r="M202" s="61">
        <v>115</v>
      </c>
      <c r="N202" s="62">
        <v>1.0781249999999999E-2</v>
      </c>
      <c r="O202" s="50"/>
    </row>
    <row r="203" spans="1:15" s="10" customFormat="1" ht="13.15" x14ac:dyDescent="0.25">
      <c r="A203" s="49" t="s">
        <v>1099</v>
      </c>
      <c r="B203" s="50" t="s">
        <v>1100</v>
      </c>
      <c r="C203" s="51" t="s">
        <v>1202</v>
      </c>
      <c r="D203" s="52">
        <v>6</v>
      </c>
      <c r="E203" s="53">
        <v>3450</v>
      </c>
      <c r="F203" s="53">
        <f>Table1[[#This Row],[Цена RUR с НДС за 1 ед. измер.]]/1.2</f>
        <v>2875</v>
      </c>
      <c r="G203" s="50">
        <v>6</v>
      </c>
      <c r="H203" s="59">
        <v>1.0900000000000001</v>
      </c>
      <c r="I203" s="59">
        <f t="shared" si="4"/>
        <v>6.5400000000000009</v>
      </c>
      <c r="J203" s="60" t="s">
        <v>1160</v>
      </c>
      <c r="K203" s="61">
        <v>375</v>
      </c>
      <c r="L203" s="61">
        <v>250</v>
      </c>
      <c r="M203" s="61">
        <v>115</v>
      </c>
      <c r="N203" s="62">
        <v>1.0781249999999999E-2</v>
      </c>
      <c r="O203" s="50"/>
    </row>
    <row r="204" spans="1:15" s="10" customFormat="1" ht="13.15" x14ac:dyDescent="0.25">
      <c r="A204" s="50" t="s">
        <v>1422</v>
      </c>
      <c r="B204" s="50" t="s">
        <v>710</v>
      </c>
      <c r="C204" s="51" t="s">
        <v>1202</v>
      </c>
      <c r="D204" s="52">
        <v>1</v>
      </c>
      <c r="E204" s="122" t="s">
        <v>1451</v>
      </c>
      <c r="F204" s="53"/>
      <c r="G204" s="50" t="s">
        <v>1168</v>
      </c>
      <c r="H204" s="59">
        <v>24</v>
      </c>
      <c r="I204" s="59" t="str">
        <f t="shared" si="4"/>
        <v/>
      </c>
      <c r="J204" s="60"/>
      <c r="K204" s="61" t="s">
        <v>1168</v>
      </c>
      <c r="L204" s="61" t="s">
        <v>1168</v>
      </c>
      <c r="M204" s="61" t="s">
        <v>1168</v>
      </c>
      <c r="N204" s="62" t="s">
        <v>1168</v>
      </c>
      <c r="O204" s="50"/>
    </row>
    <row r="205" spans="1:15" s="10" customFormat="1" ht="13.15" x14ac:dyDescent="0.25">
      <c r="A205" s="50" t="s">
        <v>379</v>
      </c>
      <c r="B205" s="50" t="s">
        <v>711</v>
      </c>
      <c r="C205" s="51" t="s">
        <v>355</v>
      </c>
      <c r="D205" s="52">
        <v>1</v>
      </c>
      <c r="E205" s="53">
        <v>656.03048099242301</v>
      </c>
      <c r="F205" s="53">
        <f>Table1[[#This Row],[Цена RUR с НДС за 1 ед. измер.]]/1.2</f>
        <v>546.69206749368584</v>
      </c>
      <c r="G205" s="50">
        <v>10</v>
      </c>
      <c r="H205" s="59">
        <v>0.41</v>
      </c>
      <c r="I205" s="59">
        <f t="shared" si="4"/>
        <v>4.0999999999999996</v>
      </c>
      <c r="J205" s="60" t="s">
        <v>1177</v>
      </c>
      <c r="K205" s="61">
        <v>390</v>
      </c>
      <c r="L205" s="61">
        <v>390</v>
      </c>
      <c r="M205" s="61">
        <v>230</v>
      </c>
      <c r="N205" s="62">
        <v>3.4983E-2</v>
      </c>
      <c r="O205" s="50"/>
    </row>
    <row r="206" spans="1:15" s="10" customFormat="1" ht="13.15" x14ac:dyDescent="0.25">
      <c r="A206" s="50" t="s">
        <v>1251</v>
      </c>
      <c r="B206" s="50" t="s">
        <v>713</v>
      </c>
      <c r="C206" s="51" t="s">
        <v>1202</v>
      </c>
      <c r="D206" s="52">
        <v>1</v>
      </c>
      <c r="E206" s="53">
        <v>8069.1909260615412</v>
      </c>
      <c r="F206" s="53">
        <f>Table1[[#This Row],[Цена RUR с НДС за 1 ед. измер.]]/1.2</f>
        <v>6724.3257717179513</v>
      </c>
      <c r="G206" s="50" t="s">
        <v>1168</v>
      </c>
      <c r="H206" s="59">
        <v>15.2</v>
      </c>
      <c r="I206" s="59" t="str">
        <f t="shared" si="4"/>
        <v/>
      </c>
      <c r="J206" s="60"/>
      <c r="K206" s="61" t="s">
        <v>1168</v>
      </c>
      <c r="L206" s="61" t="s">
        <v>1168</v>
      </c>
      <c r="M206" s="61" t="s">
        <v>1168</v>
      </c>
      <c r="N206" s="62" t="s">
        <v>1168</v>
      </c>
      <c r="O206" s="50"/>
    </row>
    <row r="207" spans="1:15" s="10" customFormat="1" ht="13.15" x14ac:dyDescent="0.25">
      <c r="A207" s="50" t="s">
        <v>480</v>
      </c>
      <c r="B207" s="50" t="s">
        <v>714</v>
      </c>
      <c r="C207" s="51" t="s">
        <v>1202</v>
      </c>
      <c r="D207" s="52">
        <v>1</v>
      </c>
      <c r="E207" s="53">
        <v>14097.998298663795</v>
      </c>
      <c r="F207" s="53">
        <f>Table1[[#This Row],[Цена RUR с НДС за 1 ед. измер.]]/1.2</f>
        <v>11748.331915553163</v>
      </c>
      <c r="G207" s="50" t="s">
        <v>1168</v>
      </c>
      <c r="H207" s="59">
        <v>15.2</v>
      </c>
      <c r="I207" s="59" t="str">
        <f t="shared" si="4"/>
        <v/>
      </c>
      <c r="J207" s="60"/>
      <c r="K207" s="61" t="s">
        <v>1168</v>
      </c>
      <c r="L207" s="61" t="s">
        <v>1168</v>
      </c>
      <c r="M207" s="61" t="s">
        <v>1168</v>
      </c>
      <c r="N207" s="62" t="s">
        <v>1168</v>
      </c>
      <c r="O207" s="50"/>
    </row>
    <row r="208" spans="1:15" s="10" customFormat="1" ht="13.15" x14ac:dyDescent="0.25">
      <c r="A208" s="50" t="s">
        <v>1250</v>
      </c>
      <c r="B208" s="50" t="s">
        <v>712</v>
      </c>
      <c r="C208" s="51" t="s">
        <v>1202</v>
      </c>
      <c r="D208" s="52">
        <v>1</v>
      </c>
      <c r="E208" s="53">
        <v>7244.0234452501409</v>
      </c>
      <c r="F208" s="53">
        <f>Table1[[#This Row],[Цена RUR с НДС за 1 ед. измер.]]/1.2</f>
        <v>6036.686204375118</v>
      </c>
      <c r="G208" s="50" t="s">
        <v>1168</v>
      </c>
      <c r="H208" s="59">
        <v>12.5</v>
      </c>
      <c r="I208" s="59" t="str">
        <f t="shared" si="4"/>
        <v/>
      </c>
      <c r="J208" s="60"/>
      <c r="K208" s="61" t="s">
        <v>1168</v>
      </c>
      <c r="L208" s="61" t="s">
        <v>1168</v>
      </c>
      <c r="M208" s="61" t="s">
        <v>1168</v>
      </c>
      <c r="N208" s="62" t="s">
        <v>1168</v>
      </c>
      <c r="O208" s="50"/>
    </row>
    <row r="209" spans="1:15" s="10" customFormat="1" ht="13.15" x14ac:dyDescent="0.25">
      <c r="A209" s="50" t="s">
        <v>1320</v>
      </c>
      <c r="B209" s="50" t="s">
        <v>1321</v>
      </c>
      <c r="C209" s="51" t="s">
        <v>1202</v>
      </c>
      <c r="D209" s="52">
        <v>1</v>
      </c>
      <c r="E209" s="53">
        <v>15080.749501639049</v>
      </c>
      <c r="F209" s="53">
        <f>Table1[[#This Row],[Цена RUR с НДС за 1 ед. измер.]]/1.2</f>
        <v>12567.291251365876</v>
      </c>
      <c r="G209" s="50"/>
      <c r="H209" s="59">
        <v>29.6</v>
      </c>
      <c r="I209" s="59">
        <f t="shared" si="4"/>
        <v>0</v>
      </c>
      <c r="J209" s="60"/>
      <c r="K209" s="61"/>
      <c r="L209" s="61"/>
      <c r="M209" s="61"/>
      <c r="N209" s="62"/>
      <c r="O209" s="50"/>
    </row>
    <row r="210" spans="1:15" s="10" customFormat="1" ht="13.15" x14ac:dyDescent="0.25">
      <c r="A210" s="50" t="s">
        <v>1322</v>
      </c>
      <c r="B210" s="50" t="s">
        <v>1323</v>
      </c>
      <c r="C210" s="51" t="s">
        <v>1202</v>
      </c>
      <c r="D210" s="52">
        <v>1</v>
      </c>
      <c r="E210" s="53">
        <v>3217.8918587576768</v>
      </c>
      <c r="F210" s="53">
        <f>Table1[[#This Row],[Цена RUR с НДС за 1 ед. измер.]]/1.2</f>
        <v>2681.5765489647306</v>
      </c>
      <c r="G210" s="50"/>
      <c r="H210" s="59">
        <v>5.0999999999999996</v>
      </c>
      <c r="I210" s="59">
        <f t="shared" si="4"/>
        <v>0</v>
      </c>
      <c r="J210" s="60"/>
      <c r="K210" s="61"/>
      <c r="L210" s="61"/>
      <c r="M210" s="61"/>
      <c r="N210" s="62"/>
      <c r="O210" s="50"/>
    </row>
    <row r="211" spans="1:15" s="10" customFormat="1" ht="13.15" x14ac:dyDescent="0.25">
      <c r="A211" s="50" t="s">
        <v>1324</v>
      </c>
      <c r="B211" s="50" t="s">
        <v>1325</v>
      </c>
      <c r="C211" s="51" t="s">
        <v>1202</v>
      </c>
      <c r="D211" s="52">
        <v>1</v>
      </c>
      <c r="E211" s="53">
        <v>11074.283353383444</v>
      </c>
      <c r="F211" s="53">
        <f>Table1[[#This Row],[Цена RUR с НДС за 1 ед. измер.]]/1.2</f>
        <v>9228.5694611528706</v>
      </c>
      <c r="G211" s="50">
        <v>1</v>
      </c>
      <c r="H211" s="59">
        <v>20.5</v>
      </c>
      <c r="I211" s="59">
        <f t="shared" si="4"/>
        <v>20.5</v>
      </c>
      <c r="J211" s="60" t="s">
        <v>1178</v>
      </c>
      <c r="K211" s="61">
        <v>770</v>
      </c>
      <c r="L211" s="61">
        <v>140</v>
      </c>
      <c r="M211" s="61">
        <v>100</v>
      </c>
      <c r="N211" s="62">
        <v>1.078E-2</v>
      </c>
      <c r="O211" s="50" t="s">
        <v>1179</v>
      </c>
    </row>
    <row r="212" spans="1:15" s="10" customFormat="1" ht="13.15" x14ac:dyDescent="0.25">
      <c r="A212" s="50" t="s">
        <v>1326</v>
      </c>
      <c r="B212" s="50" t="s">
        <v>716</v>
      </c>
      <c r="C212" s="51" t="s">
        <v>1202</v>
      </c>
      <c r="D212" s="52">
        <v>1</v>
      </c>
      <c r="E212" s="53">
        <v>10137.973682106127</v>
      </c>
      <c r="F212" s="53">
        <f>Table1[[#This Row],[Цена RUR с НДС за 1 ед. измер.]]/1.2</f>
        <v>8448.311401755107</v>
      </c>
      <c r="G212" s="50">
        <v>1</v>
      </c>
      <c r="H212" s="59">
        <v>19</v>
      </c>
      <c r="I212" s="59">
        <f t="shared" si="4"/>
        <v>19</v>
      </c>
      <c r="J212" s="60" t="s">
        <v>1180</v>
      </c>
      <c r="K212" s="61">
        <v>410</v>
      </c>
      <c r="L212" s="61">
        <v>140</v>
      </c>
      <c r="M212" s="61">
        <v>100</v>
      </c>
      <c r="N212" s="62">
        <v>5.7400000000000003E-3</v>
      </c>
      <c r="O212" s="50" t="s">
        <v>1179</v>
      </c>
    </row>
    <row r="213" spans="1:15" s="10" customFormat="1" ht="13.15" x14ac:dyDescent="0.25">
      <c r="A213" s="50" t="s">
        <v>1327</v>
      </c>
      <c r="B213" s="50" t="s">
        <v>1010</v>
      </c>
      <c r="C213" s="51" t="s">
        <v>1202</v>
      </c>
      <c r="D213" s="52">
        <v>1</v>
      </c>
      <c r="E213" s="53">
        <v>16666.899176743318</v>
      </c>
      <c r="F213" s="53">
        <f>Table1[[#This Row],[Цена RUR с НДС за 1 ед. измер.]]/1.2</f>
        <v>13889.082647286099</v>
      </c>
      <c r="G213" s="50" t="s">
        <v>1168</v>
      </c>
      <c r="H213" s="59">
        <v>30.6</v>
      </c>
      <c r="I213" s="59" t="str">
        <f t="shared" si="4"/>
        <v/>
      </c>
      <c r="J213" s="60"/>
      <c r="K213" s="61" t="s">
        <v>1168</v>
      </c>
      <c r="L213" s="61" t="s">
        <v>1168</v>
      </c>
      <c r="M213" s="61" t="s">
        <v>1168</v>
      </c>
      <c r="N213" s="62" t="s">
        <v>1168</v>
      </c>
      <c r="O213" s="50"/>
    </row>
    <row r="214" spans="1:15" s="10" customFormat="1" ht="13.15" x14ac:dyDescent="0.25">
      <c r="A214" s="50" t="s">
        <v>1328</v>
      </c>
      <c r="B214" s="50" t="s">
        <v>1009</v>
      </c>
      <c r="C214" s="51" t="s">
        <v>1202</v>
      </c>
      <c r="D214" s="52">
        <v>1</v>
      </c>
      <c r="E214" s="53">
        <v>8896.735573822787</v>
      </c>
      <c r="F214" s="53">
        <f>Table1[[#This Row],[Цена RUR с НДС за 1 ед. измер.]]/1.2</f>
        <v>7413.9463115189892</v>
      </c>
      <c r="G214" s="50" t="s">
        <v>1168</v>
      </c>
      <c r="H214" s="59">
        <v>14.3</v>
      </c>
      <c r="I214" s="59" t="str">
        <f t="shared" si="4"/>
        <v/>
      </c>
      <c r="J214" s="60"/>
      <c r="K214" s="61" t="s">
        <v>1168</v>
      </c>
      <c r="L214" s="61" t="s">
        <v>1168</v>
      </c>
      <c r="M214" s="61" t="s">
        <v>1168</v>
      </c>
      <c r="N214" s="62" t="s">
        <v>1168</v>
      </c>
      <c r="O214" s="50"/>
    </row>
    <row r="215" spans="1:15" s="10" customFormat="1" ht="13.15" x14ac:dyDescent="0.25">
      <c r="A215" s="50" t="s">
        <v>1329</v>
      </c>
      <c r="B215" s="50" t="s">
        <v>717</v>
      </c>
      <c r="C215" s="51" t="s">
        <v>1202</v>
      </c>
      <c r="D215" s="52">
        <v>1</v>
      </c>
      <c r="E215" s="53">
        <v>2231.4599999999996</v>
      </c>
      <c r="F215" s="53">
        <f>Table1[[#This Row],[Цена RUR с НДС за 1 ед. измер.]]/1.2</f>
        <v>1859.5499999999997</v>
      </c>
      <c r="G215" s="50" t="s">
        <v>1168</v>
      </c>
      <c r="H215" s="59">
        <v>3</v>
      </c>
      <c r="I215" s="59" t="str">
        <f t="shared" si="4"/>
        <v/>
      </c>
      <c r="J215" s="60"/>
      <c r="K215" s="61" t="s">
        <v>1168</v>
      </c>
      <c r="L215" s="61" t="s">
        <v>1168</v>
      </c>
      <c r="M215" s="61" t="s">
        <v>1168</v>
      </c>
      <c r="N215" s="62" t="s">
        <v>1168</v>
      </c>
      <c r="O215" s="50"/>
    </row>
    <row r="216" spans="1:15" s="10" customFormat="1" ht="13.15" x14ac:dyDescent="0.25">
      <c r="A216" s="50" t="s">
        <v>1330</v>
      </c>
      <c r="B216" s="50" t="s">
        <v>1061</v>
      </c>
      <c r="C216" s="51" t="s">
        <v>1202</v>
      </c>
      <c r="D216" s="52">
        <v>1</v>
      </c>
      <c r="E216" s="53">
        <v>2336.930542432714</v>
      </c>
      <c r="F216" s="53">
        <f>Table1[[#This Row],[Цена RUR с НДС за 1 ед. измер.]]/1.2</f>
        <v>1947.4421186939285</v>
      </c>
      <c r="G216" s="50" t="s">
        <v>1168</v>
      </c>
      <c r="H216" s="59" t="s">
        <v>1168</v>
      </c>
      <c r="I216" s="59" t="str">
        <f t="shared" si="4"/>
        <v/>
      </c>
      <c r="J216" s="60"/>
      <c r="K216" s="61" t="s">
        <v>1168</v>
      </c>
      <c r="L216" s="61" t="s">
        <v>1168</v>
      </c>
      <c r="M216" s="61" t="s">
        <v>1168</v>
      </c>
      <c r="N216" s="62" t="s">
        <v>1168</v>
      </c>
      <c r="O216" s="50"/>
    </row>
    <row r="217" spans="1:15" s="10" customFormat="1" ht="13.15" x14ac:dyDescent="0.25">
      <c r="A217" s="50" t="s">
        <v>1331</v>
      </c>
      <c r="B217" s="50" t="s">
        <v>718</v>
      </c>
      <c r="C217" s="51" t="s">
        <v>1202</v>
      </c>
      <c r="D217" s="52">
        <v>1</v>
      </c>
      <c r="E217" s="53">
        <v>3134.4043499999998</v>
      </c>
      <c r="F217" s="53">
        <f>Table1[[#This Row],[Цена RUR с НДС за 1 ед. измер.]]/1.2</f>
        <v>2612.0036249999998</v>
      </c>
      <c r="G217" s="50" t="s">
        <v>1168</v>
      </c>
      <c r="H217" s="59">
        <v>4.0999999999999996</v>
      </c>
      <c r="I217" s="59" t="str">
        <f t="shared" si="4"/>
        <v/>
      </c>
      <c r="J217" s="60"/>
      <c r="K217" s="61" t="s">
        <v>1168</v>
      </c>
      <c r="L217" s="61" t="s">
        <v>1168</v>
      </c>
      <c r="M217" s="61" t="s">
        <v>1168</v>
      </c>
      <c r="N217" s="62" t="s">
        <v>1168</v>
      </c>
      <c r="O217" s="50"/>
    </row>
    <row r="218" spans="1:15" s="10" customFormat="1" ht="13.15" x14ac:dyDescent="0.25">
      <c r="A218" s="50" t="s">
        <v>1333</v>
      </c>
      <c r="B218" s="50" t="s">
        <v>720</v>
      </c>
      <c r="C218" s="51" t="s">
        <v>1202</v>
      </c>
      <c r="D218" s="52">
        <v>1</v>
      </c>
      <c r="E218" s="53">
        <v>27651.749999999996</v>
      </c>
      <c r="F218" s="53">
        <f>Table1[[#This Row],[Цена RUR с НДС за 1 ед. измер.]]/1.2</f>
        <v>23043.124999999996</v>
      </c>
      <c r="G218" s="50">
        <v>1</v>
      </c>
      <c r="H218" s="59">
        <v>48.8</v>
      </c>
      <c r="I218" s="59">
        <f t="shared" si="4"/>
        <v>48.8</v>
      </c>
      <c r="J218" s="60" t="s">
        <v>1180</v>
      </c>
      <c r="K218" s="61">
        <v>410</v>
      </c>
      <c r="L218" s="61">
        <v>140</v>
      </c>
      <c r="M218" s="61">
        <v>100</v>
      </c>
      <c r="N218" s="62">
        <v>5.7400000000000003E-3</v>
      </c>
      <c r="O218" s="50" t="s">
        <v>1179</v>
      </c>
    </row>
    <row r="219" spans="1:15" s="10" customFormat="1" ht="13.15" x14ac:dyDescent="0.25">
      <c r="A219" s="50" t="s">
        <v>1332</v>
      </c>
      <c r="B219" s="50" t="s">
        <v>719</v>
      </c>
      <c r="C219" s="51" t="s">
        <v>1202</v>
      </c>
      <c r="D219" s="52">
        <v>1</v>
      </c>
      <c r="E219" s="53">
        <v>20850.060755127117</v>
      </c>
      <c r="F219" s="53">
        <f>Table1[[#This Row],[Цена RUR с НДС за 1 ед. измер.]]/1.2</f>
        <v>17375.050629272599</v>
      </c>
      <c r="G219" s="50">
        <v>1</v>
      </c>
      <c r="H219" s="59">
        <v>41</v>
      </c>
      <c r="I219" s="59">
        <f t="shared" si="4"/>
        <v>41</v>
      </c>
      <c r="J219" s="60" t="s">
        <v>1180</v>
      </c>
      <c r="K219" s="61">
        <v>410</v>
      </c>
      <c r="L219" s="61">
        <v>140</v>
      </c>
      <c r="M219" s="61">
        <v>100</v>
      </c>
      <c r="N219" s="62">
        <v>5.7400000000000003E-3</v>
      </c>
      <c r="O219" s="50" t="s">
        <v>1179</v>
      </c>
    </row>
    <row r="220" spans="1:15" s="10" customFormat="1" ht="13.15" x14ac:dyDescent="0.25">
      <c r="A220" s="50" t="s">
        <v>1334</v>
      </c>
      <c r="B220" s="50" t="s">
        <v>721</v>
      </c>
      <c r="C220" s="51" t="s">
        <v>1202</v>
      </c>
      <c r="D220" s="52">
        <v>1</v>
      </c>
      <c r="E220" s="53">
        <v>26999.472643193298</v>
      </c>
      <c r="F220" s="53">
        <f>Table1[[#This Row],[Цена RUR с НДС за 1 ед. измер.]]/1.2</f>
        <v>22499.560535994417</v>
      </c>
      <c r="G220" s="50">
        <v>1</v>
      </c>
      <c r="H220" s="59">
        <v>49</v>
      </c>
      <c r="I220" s="59">
        <f t="shared" si="4"/>
        <v>49</v>
      </c>
      <c r="J220" s="60" t="s">
        <v>1178</v>
      </c>
      <c r="K220" s="61">
        <v>770</v>
      </c>
      <c r="L220" s="61">
        <v>140</v>
      </c>
      <c r="M220" s="61">
        <v>100</v>
      </c>
      <c r="N220" s="62">
        <v>1.078E-2</v>
      </c>
      <c r="O220" s="50" t="s">
        <v>1179</v>
      </c>
    </row>
    <row r="221" spans="1:15" s="10" customFormat="1" ht="13.15" x14ac:dyDescent="0.25">
      <c r="A221" s="50" t="s">
        <v>1335</v>
      </c>
      <c r="B221" s="50" t="s">
        <v>722</v>
      </c>
      <c r="C221" s="51" t="s">
        <v>1202</v>
      </c>
      <c r="D221" s="52">
        <v>1</v>
      </c>
      <c r="E221" s="53">
        <v>19440.8021861534</v>
      </c>
      <c r="F221" s="53">
        <f>Table1[[#This Row],[Цена RUR с НДС за 1 ед. измер.]]/1.2</f>
        <v>16200.668488461168</v>
      </c>
      <c r="G221" s="50" t="s">
        <v>1168</v>
      </c>
      <c r="H221" s="59">
        <v>33</v>
      </c>
      <c r="I221" s="59" t="str">
        <f t="shared" si="4"/>
        <v/>
      </c>
      <c r="J221" s="60"/>
      <c r="K221" s="61" t="s">
        <v>1168</v>
      </c>
      <c r="L221" s="61" t="s">
        <v>1168</v>
      </c>
      <c r="M221" s="61" t="s">
        <v>1168</v>
      </c>
      <c r="N221" s="62" t="s">
        <v>1168</v>
      </c>
      <c r="O221" s="50"/>
    </row>
    <row r="222" spans="1:15" s="10" customFormat="1" ht="13.15" x14ac:dyDescent="0.25">
      <c r="A222" s="50" t="s">
        <v>1336</v>
      </c>
      <c r="B222" s="50" t="s">
        <v>723</v>
      </c>
      <c r="C222" s="51" t="s">
        <v>1202</v>
      </c>
      <c r="D222" s="52">
        <v>1</v>
      </c>
      <c r="E222" s="53">
        <v>15288.753092144332</v>
      </c>
      <c r="F222" s="53">
        <f>Table1[[#This Row],[Цена RUR с НДС за 1 ед. измер.]]/1.2</f>
        <v>12740.627576786945</v>
      </c>
      <c r="G222" s="50" t="s">
        <v>1168</v>
      </c>
      <c r="H222" s="59">
        <v>25.9</v>
      </c>
      <c r="I222" s="59" t="str">
        <f t="shared" si="4"/>
        <v/>
      </c>
      <c r="J222" s="60"/>
      <c r="K222" s="61" t="s">
        <v>1168</v>
      </c>
      <c r="L222" s="61" t="s">
        <v>1168</v>
      </c>
      <c r="M222" s="61" t="s">
        <v>1168</v>
      </c>
      <c r="N222" s="62" t="s">
        <v>1168</v>
      </c>
      <c r="O222" s="50"/>
    </row>
    <row r="223" spans="1:15" s="10" customFormat="1" ht="13.15" x14ac:dyDescent="0.25">
      <c r="A223" s="50" t="s">
        <v>1337</v>
      </c>
      <c r="B223" s="50" t="s">
        <v>724</v>
      </c>
      <c r="C223" s="51" t="s">
        <v>1202</v>
      </c>
      <c r="D223" s="52">
        <v>1</v>
      </c>
      <c r="E223" s="53">
        <v>34949.103752942072</v>
      </c>
      <c r="F223" s="53">
        <f>Table1[[#This Row],[Цена RUR с НДС за 1 ед. измер.]]/1.2</f>
        <v>29124.253127451728</v>
      </c>
      <c r="G223" s="50">
        <v>1</v>
      </c>
      <c r="H223" s="59">
        <v>60</v>
      </c>
      <c r="I223" s="59">
        <f t="shared" si="4"/>
        <v>60</v>
      </c>
      <c r="J223" s="60" t="s">
        <v>1178</v>
      </c>
      <c r="K223" s="61">
        <v>770</v>
      </c>
      <c r="L223" s="61">
        <v>140</v>
      </c>
      <c r="M223" s="61">
        <v>100</v>
      </c>
      <c r="N223" s="62">
        <v>1.078E-2</v>
      </c>
      <c r="O223" s="50" t="s">
        <v>1179</v>
      </c>
    </row>
    <row r="224" spans="1:15" s="10" customFormat="1" ht="13.15" x14ac:dyDescent="0.25">
      <c r="A224" s="50" t="s">
        <v>1339</v>
      </c>
      <c r="B224" s="50" t="s">
        <v>726</v>
      </c>
      <c r="C224" s="51" t="s">
        <v>1202</v>
      </c>
      <c r="D224" s="52">
        <v>1</v>
      </c>
      <c r="E224" s="122" t="s">
        <v>1451</v>
      </c>
      <c r="F224" s="53"/>
      <c r="G224" s="50" t="s">
        <v>1168</v>
      </c>
      <c r="H224" s="59">
        <v>137</v>
      </c>
      <c r="I224" s="59" t="str">
        <f t="shared" si="4"/>
        <v/>
      </c>
      <c r="J224" s="60"/>
      <c r="K224" s="61" t="s">
        <v>1168</v>
      </c>
      <c r="L224" s="61" t="s">
        <v>1168</v>
      </c>
      <c r="M224" s="61" t="s">
        <v>1168</v>
      </c>
      <c r="N224" s="62" t="s">
        <v>1168</v>
      </c>
      <c r="O224" s="50"/>
    </row>
    <row r="225" spans="1:15" s="10" customFormat="1" ht="13.15" x14ac:dyDescent="0.25">
      <c r="A225" s="50" t="s">
        <v>1338</v>
      </c>
      <c r="B225" s="50" t="s">
        <v>725</v>
      </c>
      <c r="C225" s="51" t="s">
        <v>1202</v>
      </c>
      <c r="D225" s="52">
        <v>1</v>
      </c>
      <c r="E225" s="122" t="s">
        <v>1451</v>
      </c>
      <c r="F225" s="53"/>
      <c r="G225" s="50" t="s">
        <v>1168</v>
      </c>
      <c r="H225" s="59">
        <v>89.5</v>
      </c>
      <c r="I225" s="59" t="str">
        <f t="shared" si="4"/>
        <v/>
      </c>
      <c r="J225" s="60"/>
      <c r="K225" s="61" t="s">
        <v>1168</v>
      </c>
      <c r="L225" s="61" t="s">
        <v>1168</v>
      </c>
      <c r="M225" s="61" t="s">
        <v>1168</v>
      </c>
      <c r="N225" s="62" t="s">
        <v>1168</v>
      </c>
      <c r="O225" s="50"/>
    </row>
    <row r="226" spans="1:15" s="10" customFormat="1" ht="13.15" x14ac:dyDescent="0.25">
      <c r="A226" s="50" t="s">
        <v>1340</v>
      </c>
      <c r="B226" s="50" t="s">
        <v>727</v>
      </c>
      <c r="C226" s="51" t="s">
        <v>1202</v>
      </c>
      <c r="D226" s="52">
        <v>1</v>
      </c>
      <c r="E226" s="53">
        <v>355.11636682262917</v>
      </c>
      <c r="F226" s="53">
        <f>Table1[[#This Row],[Цена RUR с НДС за 1 ед. измер.]]/1.2</f>
        <v>295.93030568552433</v>
      </c>
      <c r="G226" s="50">
        <v>50</v>
      </c>
      <c r="H226" s="59">
        <v>0.2</v>
      </c>
      <c r="I226" s="59">
        <f t="shared" si="4"/>
        <v>10</v>
      </c>
      <c r="J226" s="60" t="s">
        <v>1164</v>
      </c>
      <c r="K226" s="61">
        <v>390</v>
      </c>
      <c r="L226" s="61">
        <v>255</v>
      </c>
      <c r="M226" s="61">
        <v>205</v>
      </c>
      <c r="N226" s="62">
        <v>2.0387249999999999E-2</v>
      </c>
      <c r="O226" s="50"/>
    </row>
    <row r="227" spans="1:15" s="10" customFormat="1" ht="13.15" x14ac:dyDescent="0.25">
      <c r="A227" s="50" t="s">
        <v>477</v>
      </c>
      <c r="B227" s="50" t="s">
        <v>728</v>
      </c>
      <c r="C227" s="51" t="s">
        <v>1202</v>
      </c>
      <c r="D227" s="52">
        <v>1</v>
      </c>
      <c r="E227" s="122" t="s">
        <v>1451</v>
      </c>
      <c r="F227" s="53"/>
      <c r="G227" s="50">
        <v>1</v>
      </c>
      <c r="H227" s="59">
        <v>28.5</v>
      </c>
      <c r="I227" s="59">
        <f t="shared" si="4"/>
        <v>28.5</v>
      </c>
      <c r="J227" s="60" t="s">
        <v>1178</v>
      </c>
      <c r="K227" s="61">
        <v>770</v>
      </c>
      <c r="L227" s="61">
        <v>140</v>
      </c>
      <c r="M227" s="61">
        <v>100</v>
      </c>
      <c r="N227" s="62">
        <v>1.078E-2</v>
      </c>
      <c r="O227" s="50" t="s">
        <v>1179</v>
      </c>
    </row>
    <row r="228" spans="1:15" s="10" customFormat="1" ht="13.15" x14ac:dyDescent="0.25">
      <c r="A228" s="50" t="s">
        <v>478</v>
      </c>
      <c r="B228" s="50" t="s">
        <v>729</v>
      </c>
      <c r="C228" s="51" t="s">
        <v>1202</v>
      </c>
      <c r="D228" s="52">
        <v>1</v>
      </c>
      <c r="E228" s="122" t="s">
        <v>1451</v>
      </c>
      <c r="F228" s="53"/>
      <c r="G228" s="50" t="s">
        <v>1168</v>
      </c>
      <c r="H228" s="59">
        <v>36.299999999999997</v>
      </c>
      <c r="I228" s="59" t="str">
        <f t="shared" si="4"/>
        <v/>
      </c>
      <c r="J228" s="60"/>
      <c r="K228" s="61" t="s">
        <v>1168</v>
      </c>
      <c r="L228" s="61" t="s">
        <v>1168</v>
      </c>
      <c r="M228" s="61" t="s">
        <v>1168</v>
      </c>
      <c r="N228" s="62" t="s">
        <v>1168</v>
      </c>
      <c r="O228" s="50"/>
    </row>
    <row r="229" spans="1:15" s="10" customFormat="1" ht="13.15" x14ac:dyDescent="0.25">
      <c r="A229" s="50" t="s">
        <v>479</v>
      </c>
      <c r="B229" s="50" t="s">
        <v>730</v>
      </c>
      <c r="C229" s="51" t="s">
        <v>1202</v>
      </c>
      <c r="D229" s="52">
        <v>1</v>
      </c>
      <c r="E229" s="122" t="s">
        <v>1451</v>
      </c>
      <c r="F229" s="53"/>
      <c r="G229" s="50">
        <v>1</v>
      </c>
      <c r="H229" s="59">
        <v>26</v>
      </c>
      <c r="I229" s="59">
        <f t="shared" si="4"/>
        <v>26</v>
      </c>
      <c r="J229" s="60" t="s">
        <v>1178</v>
      </c>
      <c r="K229" s="61">
        <v>770</v>
      </c>
      <c r="L229" s="61">
        <v>140</v>
      </c>
      <c r="M229" s="61">
        <v>100</v>
      </c>
      <c r="N229" s="62">
        <v>1.078E-2</v>
      </c>
      <c r="O229" s="50" t="s">
        <v>1179</v>
      </c>
    </row>
    <row r="230" spans="1:15" s="10" customFormat="1" ht="13.15" x14ac:dyDescent="0.25">
      <c r="A230" s="50" t="s">
        <v>1252</v>
      </c>
      <c r="B230" s="50" t="s">
        <v>715</v>
      </c>
      <c r="C230" s="51" t="s">
        <v>1202</v>
      </c>
      <c r="D230" s="52">
        <v>1</v>
      </c>
      <c r="E230" s="53">
        <v>14055.407249289385</v>
      </c>
      <c r="F230" s="53">
        <f>Table1[[#This Row],[Цена RUR с НДС за 1 ед. измер.]]/1.2</f>
        <v>11712.83937440782</v>
      </c>
      <c r="G230" s="50">
        <v>1</v>
      </c>
      <c r="H230" s="59">
        <v>24.1</v>
      </c>
      <c r="I230" s="59">
        <f t="shared" si="4"/>
        <v>24.1</v>
      </c>
      <c r="J230" s="60" t="s">
        <v>1178</v>
      </c>
      <c r="K230" s="61">
        <v>770</v>
      </c>
      <c r="L230" s="61">
        <v>140</v>
      </c>
      <c r="M230" s="61">
        <v>100</v>
      </c>
      <c r="N230" s="62">
        <v>1.078E-2</v>
      </c>
      <c r="O230" s="50" t="s">
        <v>1179</v>
      </c>
    </row>
    <row r="231" spans="1:15" s="10" customFormat="1" ht="13.15" x14ac:dyDescent="0.25">
      <c r="A231" s="50" t="s">
        <v>303</v>
      </c>
      <c r="B231" s="50" t="s">
        <v>731</v>
      </c>
      <c r="C231" s="51" t="s">
        <v>1202</v>
      </c>
      <c r="D231" s="52">
        <v>1</v>
      </c>
      <c r="E231" s="53">
        <v>4506.4183342772458</v>
      </c>
      <c r="F231" s="53">
        <f>Table1[[#This Row],[Цена RUR с НДС за 1 ед. измер.]]/1.2</f>
        <v>3755.3486118977048</v>
      </c>
      <c r="G231" s="50">
        <v>1</v>
      </c>
      <c r="H231" s="59">
        <v>4.4000000000000004</v>
      </c>
      <c r="I231" s="59">
        <f t="shared" si="4"/>
        <v>4.4000000000000004</v>
      </c>
      <c r="J231" s="60" t="s">
        <v>1181</v>
      </c>
      <c r="K231" s="61">
        <v>320</v>
      </c>
      <c r="L231" s="61">
        <v>200</v>
      </c>
      <c r="M231" s="61">
        <v>200</v>
      </c>
      <c r="N231" s="62">
        <v>1.2800000000000001E-2</v>
      </c>
      <c r="O231" s="50"/>
    </row>
    <row r="232" spans="1:15" s="10" customFormat="1" ht="13.15" x14ac:dyDescent="0.25">
      <c r="A232" s="50" t="s">
        <v>304</v>
      </c>
      <c r="B232" s="50" t="s">
        <v>732</v>
      </c>
      <c r="C232" s="51" t="s">
        <v>1202</v>
      </c>
      <c r="D232" s="52">
        <v>1</v>
      </c>
      <c r="E232" s="53">
        <v>5758.4652122145808</v>
      </c>
      <c r="F232" s="53">
        <f>Table1[[#This Row],[Цена RUR с НДС за 1 ед. измер.]]/1.2</f>
        <v>4798.7210101788178</v>
      </c>
      <c r="G232" s="50">
        <v>1</v>
      </c>
      <c r="H232" s="59">
        <v>6.16</v>
      </c>
      <c r="I232" s="59">
        <f t="shared" si="4"/>
        <v>6.16</v>
      </c>
      <c r="J232" s="60" t="s">
        <v>1165</v>
      </c>
      <c r="K232" s="61">
        <v>500</v>
      </c>
      <c r="L232" s="61">
        <v>255</v>
      </c>
      <c r="M232" s="61">
        <v>200</v>
      </c>
      <c r="N232" s="62">
        <v>2.5499999999999998E-2</v>
      </c>
      <c r="O232" s="50"/>
    </row>
    <row r="233" spans="1:15" s="10" customFormat="1" ht="13.15" x14ac:dyDescent="0.25">
      <c r="A233" s="50" t="s">
        <v>305</v>
      </c>
      <c r="B233" s="50" t="s">
        <v>733</v>
      </c>
      <c r="C233" s="51" t="s">
        <v>1202</v>
      </c>
      <c r="D233" s="52">
        <v>1</v>
      </c>
      <c r="E233" s="53">
        <v>6736.8452239986109</v>
      </c>
      <c r="F233" s="53">
        <f>Table1[[#This Row],[Цена RUR с НДС за 1 ед. измер.]]/1.2</f>
        <v>5614.0376866655097</v>
      </c>
      <c r="G233" s="50" t="s">
        <v>1168</v>
      </c>
      <c r="H233" s="59">
        <v>7.92</v>
      </c>
      <c r="I233" s="59" t="str">
        <f t="shared" si="4"/>
        <v/>
      </c>
      <c r="J233" s="60"/>
      <c r="K233" s="61" t="s">
        <v>1168</v>
      </c>
      <c r="L233" s="61" t="s">
        <v>1168</v>
      </c>
      <c r="M233" s="61" t="s">
        <v>1168</v>
      </c>
      <c r="N233" s="62" t="s">
        <v>1168</v>
      </c>
      <c r="O233" s="50"/>
    </row>
    <row r="234" spans="1:15" s="10" customFormat="1" ht="13.15" x14ac:dyDescent="0.25">
      <c r="A234" s="50" t="s">
        <v>390</v>
      </c>
      <c r="B234" s="50" t="s">
        <v>734</v>
      </c>
      <c r="C234" s="51" t="s">
        <v>1202</v>
      </c>
      <c r="D234" s="52">
        <v>50</v>
      </c>
      <c r="E234" s="53">
        <v>505.35995917768219</v>
      </c>
      <c r="F234" s="53">
        <f>Table1[[#This Row],[Цена RUR с НДС за 1 ед. измер.]]/1.2</f>
        <v>421.13329931473515</v>
      </c>
      <c r="G234" s="50">
        <v>50</v>
      </c>
      <c r="H234" s="59">
        <v>0.55000000000000004</v>
      </c>
      <c r="I234" s="59">
        <f t="shared" si="4"/>
        <v>27.500000000000004</v>
      </c>
      <c r="J234" s="60" t="s">
        <v>1174</v>
      </c>
      <c r="K234" s="61">
        <v>390</v>
      </c>
      <c r="L234" s="61">
        <v>255</v>
      </c>
      <c r="M234" s="61">
        <v>205</v>
      </c>
      <c r="N234" s="62">
        <v>2.0387249999999999E-2</v>
      </c>
      <c r="O234" s="50"/>
    </row>
    <row r="235" spans="1:15" s="10" customFormat="1" ht="13.15" x14ac:dyDescent="0.25">
      <c r="A235" s="50" t="s">
        <v>1423</v>
      </c>
      <c r="B235" s="50" t="s">
        <v>735</v>
      </c>
      <c r="C235" s="51" t="s">
        <v>1202</v>
      </c>
      <c r="D235" s="52">
        <v>1</v>
      </c>
      <c r="E235" s="122" t="s">
        <v>1451</v>
      </c>
      <c r="F235" s="53"/>
      <c r="G235" s="50" t="s">
        <v>1168</v>
      </c>
      <c r="H235" s="59">
        <v>39</v>
      </c>
      <c r="I235" s="59" t="str">
        <f t="shared" si="4"/>
        <v/>
      </c>
      <c r="J235" s="60"/>
      <c r="K235" s="61" t="s">
        <v>1168</v>
      </c>
      <c r="L235" s="61" t="s">
        <v>1168</v>
      </c>
      <c r="M235" s="61" t="s">
        <v>1168</v>
      </c>
      <c r="N235" s="62" t="s">
        <v>1168</v>
      </c>
      <c r="O235" s="50"/>
    </row>
    <row r="236" spans="1:15" s="10" customFormat="1" ht="13.15" x14ac:dyDescent="0.25">
      <c r="A236" s="50" t="s">
        <v>306</v>
      </c>
      <c r="B236" s="50" t="s">
        <v>1007</v>
      </c>
      <c r="C236" s="51" t="s">
        <v>1202</v>
      </c>
      <c r="D236" s="52">
        <v>1</v>
      </c>
      <c r="E236" s="53">
        <v>879.95942978042888</v>
      </c>
      <c r="F236" s="53">
        <f>Table1[[#This Row],[Цена RUR с НДС за 1 ед. измер.]]/1.2</f>
        <v>733.29952481702412</v>
      </c>
      <c r="G236" s="50">
        <v>25</v>
      </c>
      <c r="H236" s="59">
        <v>0.21</v>
      </c>
      <c r="I236" s="59">
        <f t="shared" si="4"/>
        <v>5.25</v>
      </c>
      <c r="J236" s="60" t="s">
        <v>1172</v>
      </c>
      <c r="K236" s="61">
        <v>210</v>
      </c>
      <c r="L236" s="61">
        <v>210</v>
      </c>
      <c r="M236" s="61">
        <v>110</v>
      </c>
      <c r="N236" s="62">
        <v>4.8510000000000003E-3</v>
      </c>
      <c r="O236" s="50"/>
    </row>
    <row r="237" spans="1:15" s="10" customFormat="1" ht="13.15" x14ac:dyDescent="0.25">
      <c r="A237" s="50" t="s">
        <v>1341</v>
      </c>
      <c r="B237" s="50" t="s">
        <v>738</v>
      </c>
      <c r="C237" s="51" t="s">
        <v>1202</v>
      </c>
      <c r="D237" s="52">
        <v>1</v>
      </c>
      <c r="E237" s="122" t="s">
        <v>1451</v>
      </c>
      <c r="F237" s="53"/>
      <c r="G237" s="50" t="s">
        <v>1168</v>
      </c>
      <c r="H237" s="59">
        <v>10.1</v>
      </c>
      <c r="I237" s="59" t="str">
        <f t="shared" si="4"/>
        <v/>
      </c>
      <c r="J237" s="60"/>
      <c r="K237" s="61" t="s">
        <v>1168</v>
      </c>
      <c r="L237" s="61" t="s">
        <v>1168</v>
      </c>
      <c r="M237" s="61" t="s">
        <v>1168</v>
      </c>
      <c r="N237" s="62" t="s">
        <v>1168</v>
      </c>
      <c r="O237" s="50"/>
    </row>
    <row r="238" spans="1:15" s="10" customFormat="1" ht="13.15" x14ac:dyDescent="0.25">
      <c r="A238" s="50" t="s">
        <v>1342</v>
      </c>
      <c r="B238" s="50" t="s">
        <v>739</v>
      </c>
      <c r="C238" s="51" t="s">
        <v>1202</v>
      </c>
      <c r="D238" s="52">
        <v>1</v>
      </c>
      <c r="E238" s="122" t="s">
        <v>1451</v>
      </c>
      <c r="F238" s="53"/>
      <c r="G238" s="50" t="s">
        <v>1168</v>
      </c>
      <c r="H238" s="59">
        <v>15.25</v>
      </c>
      <c r="I238" s="59" t="str">
        <f t="shared" si="4"/>
        <v/>
      </c>
      <c r="J238" s="60"/>
      <c r="K238" s="61" t="s">
        <v>1168</v>
      </c>
      <c r="L238" s="61" t="s">
        <v>1168</v>
      </c>
      <c r="M238" s="61" t="s">
        <v>1168</v>
      </c>
      <c r="N238" s="62" t="s">
        <v>1168</v>
      </c>
      <c r="O238" s="50"/>
    </row>
    <row r="239" spans="1:15" s="10" customFormat="1" ht="13.15" x14ac:dyDescent="0.25">
      <c r="A239" s="50" t="s">
        <v>1343</v>
      </c>
      <c r="B239" s="50" t="s">
        <v>1062</v>
      </c>
      <c r="C239" s="51" t="s">
        <v>1202</v>
      </c>
      <c r="D239" s="52">
        <v>1</v>
      </c>
      <c r="E239" s="122" t="s">
        <v>1451</v>
      </c>
      <c r="F239" s="53"/>
      <c r="G239" s="50" t="s">
        <v>1168</v>
      </c>
      <c r="H239" s="59">
        <v>19.100000000000001</v>
      </c>
      <c r="I239" s="59" t="str">
        <f t="shared" si="4"/>
        <v/>
      </c>
      <c r="J239" s="60"/>
      <c r="K239" s="61" t="s">
        <v>1168</v>
      </c>
      <c r="L239" s="61" t="s">
        <v>1168</v>
      </c>
      <c r="M239" s="61" t="s">
        <v>1168</v>
      </c>
      <c r="N239" s="62" t="s">
        <v>1168</v>
      </c>
      <c r="O239" s="50"/>
    </row>
    <row r="240" spans="1:15" s="10" customFormat="1" ht="13.15" x14ac:dyDescent="0.25">
      <c r="A240" s="50" t="s">
        <v>491</v>
      </c>
      <c r="B240" s="50" t="s">
        <v>1012</v>
      </c>
      <c r="C240" s="51" t="s">
        <v>1202</v>
      </c>
      <c r="D240" s="52">
        <v>1</v>
      </c>
      <c r="E240" s="53">
        <v>15198.136105383006</v>
      </c>
      <c r="F240" s="53">
        <f>Table1[[#This Row],[Цена RUR с НДС за 1 ед. измер.]]/1.2</f>
        <v>12665.113421152506</v>
      </c>
      <c r="G240" s="50" t="s">
        <v>1168</v>
      </c>
      <c r="H240" s="59">
        <v>27.46</v>
      </c>
      <c r="I240" s="59" t="str">
        <f t="shared" si="4"/>
        <v/>
      </c>
      <c r="J240" s="60"/>
      <c r="K240" s="61" t="s">
        <v>1168</v>
      </c>
      <c r="L240" s="61" t="s">
        <v>1168</v>
      </c>
      <c r="M240" s="61" t="s">
        <v>1168</v>
      </c>
      <c r="N240" s="62" t="s">
        <v>1168</v>
      </c>
      <c r="O240" s="50"/>
    </row>
    <row r="241" spans="1:15" s="10" customFormat="1" ht="13.15" x14ac:dyDescent="0.25">
      <c r="A241" s="50" t="s">
        <v>1344</v>
      </c>
      <c r="B241" s="50" t="s">
        <v>1008</v>
      </c>
      <c r="C241" s="51" t="s">
        <v>1202</v>
      </c>
      <c r="D241" s="52">
        <v>1</v>
      </c>
      <c r="E241" s="53">
        <v>9178.8370709993233</v>
      </c>
      <c r="F241" s="53">
        <f>Table1[[#This Row],[Цена RUR с НДС за 1 ед. измер.]]/1.2</f>
        <v>7649.030892499436</v>
      </c>
      <c r="G241" s="50" t="s">
        <v>1168</v>
      </c>
      <c r="H241" s="59">
        <v>12.9</v>
      </c>
      <c r="I241" s="59" t="str">
        <f t="shared" si="4"/>
        <v/>
      </c>
      <c r="J241" s="60"/>
      <c r="K241" s="61" t="s">
        <v>1168</v>
      </c>
      <c r="L241" s="61" t="s">
        <v>1168</v>
      </c>
      <c r="M241" s="61" t="s">
        <v>1168</v>
      </c>
      <c r="N241" s="62" t="s">
        <v>1168</v>
      </c>
      <c r="O241" s="50"/>
    </row>
    <row r="242" spans="1:15" s="10" customFormat="1" ht="13.15" x14ac:dyDescent="0.25">
      <c r="A242" s="50" t="s">
        <v>48</v>
      </c>
      <c r="B242" s="50" t="s">
        <v>740</v>
      </c>
      <c r="C242" s="51" t="s">
        <v>355</v>
      </c>
      <c r="D242" s="52">
        <v>1</v>
      </c>
      <c r="E242" s="53">
        <v>341.19401925494242</v>
      </c>
      <c r="F242" s="53">
        <f>Table1[[#This Row],[Цена RUR с НДС за 1 ед. измер.]]/1.2</f>
        <v>284.32834937911872</v>
      </c>
      <c r="G242" s="50">
        <v>25</v>
      </c>
      <c r="H242" s="59">
        <v>0.19</v>
      </c>
      <c r="I242" s="59">
        <f t="shared" si="4"/>
        <v>4.75</v>
      </c>
      <c r="J242" s="60" t="s">
        <v>1171</v>
      </c>
      <c r="K242" s="61">
        <v>390</v>
      </c>
      <c r="L242" s="61">
        <v>390</v>
      </c>
      <c r="M242" s="61">
        <v>320</v>
      </c>
      <c r="N242" s="62">
        <v>4.8672E-2</v>
      </c>
      <c r="O242" s="50"/>
    </row>
    <row r="243" spans="1:15" s="10" customFormat="1" ht="13.15" x14ac:dyDescent="0.25">
      <c r="A243" s="50" t="s">
        <v>1345</v>
      </c>
      <c r="B243" s="50" t="s">
        <v>741</v>
      </c>
      <c r="C243" s="51" t="s">
        <v>1202</v>
      </c>
      <c r="D243" s="52">
        <v>1</v>
      </c>
      <c r="E243" s="53">
        <v>16028.946490059541</v>
      </c>
      <c r="F243" s="53">
        <f>Table1[[#This Row],[Цена RUR с НДС за 1 ед. измер.]]/1.2</f>
        <v>13357.455408382952</v>
      </c>
      <c r="G243" s="50" t="s">
        <v>1168</v>
      </c>
      <c r="H243" s="59">
        <v>35</v>
      </c>
      <c r="I243" s="59" t="str">
        <f t="shared" si="4"/>
        <v/>
      </c>
      <c r="J243" s="60"/>
      <c r="K243" s="61" t="s">
        <v>1168</v>
      </c>
      <c r="L243" s="61" t="s">
        <v>1168</v>
      </c>
      <c r="M243" s="61" t="s">
        <v>1168</v>
      </c>
      <c r="N243" s="62" t="s">
        <v>1168</v>
      </c>
      <c r="O243" s="50"/>
    </row>
    <row r="244" spans="1:15" s="10" customFormat="1" ht="13.15" x14ac:dyDescent="0.25">
      <c r="A244" s="50" t="s">
        <v>1346</v>
      </c>
      <c r="B244" s="50" t="s">
        <v>742</v>
      </c>
      <c r="C244" s="51" t="s">
        <v>1202</v>
      </c>
      <c r="D244" s="52">
        <v>1</v>
      </c>
      <c r="E244" s="53">
        <v>17515.44816096361</v>
      </c>
      <c r="F244" s="53">
        <f>Table1[[#This Row],[Цена RUR с НДС за 1 ед. измер.]]/1.2</f>
        <v>14596.206800803009</v>
      </c>
      <c r="G244" s="50" t="s">
        <v>1168</v>
      </c>
      <c r="H244" s="59">
        <v>38</v>
      </c>
      <c r="I244" s="59" t="str">
        <f t="shared" si="4"/>
        <v/>
      </c>
      <c r="J244" s="60"/>
      <c r="K244" s="61" t="s">
        <v>1168</v>
      </c>
      <c r="L244" s="61" t="s">
        <v>1168</v>
      </c>
      <c r="M244" s="61" t="s">
        <v>1168</v>
      </c>
      <c r="N244" s="62" t="s">
        <v>1168</v>
      </c>
      <c r="O244" s="50"/>
    </row>
    <row r="245" spans="1:15" s="10" customFormat="1" ht="13.15" x14ac:dyDescent="0.25">
      <c r="A245" s="50" t="s">
        <v>1347</v>
      </c>
      <c r="B245" s="50" t="s">
        <v>743</v>
      </c>
      <c r="C245" s="51" t="s">
        <v>1202</v>
      </c>
      <c r="D245" s="52">
        <v>1</v>
      </c>
      <c r="E245" s="53">
        <v>12307.042168231321</v>
      </c>
      <c r="F245" s="53">
        <f>Table1[[#This Row],[Цена RUR с НДС за 1 ед. измер.]]/1.2</f>
        <v>10255.868473526101</v>
      </c>
      <c r="G245" s="50">
        <v>1</v>
      </c>
      <c r="H245" s="59">
        <v>22</v>
      </c>
      <c r="I245" s="59">
        <f t="shared" si="4"/>
        <v>22</v>
      </c>
      <c r="J245" s="60" t="s">
        <v>1182</v>
      </c>
      <c r="K245" s="61">
        <v>1120</v>
      </c>
      <c r="L245" s="61">
        <v>140</v>
      </c>
      <c r="M245" s="61">
        <v>100</v>
      </c>
      <c r="N245" s="62">
        <v>1.5679999999999999E-2</v>
      </c>
      <c r="O245" s="50" t="s">
        <v>1179</v>
      </c>
    </row>
    <row r="246" spans="1:15" s="10" customFormat="1" ht="13.15" x14ac:dyDescent="0.25">
      <c r="A246" s="50" t="s">
        <v>492</v>
      </c>
      <c r="B246" s="50" t="s">
        <v>1011</v>
      </c>
      <c r="C246" s="51" t="s">
        <v>1202</v>
      </c>
      <c r="D246" s="52">
        <v>1</v>
      </c>
      <c r="E246" s="53">
        <v>25743.219671255632</v>
      </c>
      <c r="F246" s="53">
        <f>Table1[[#This Row],[Цена RUR с НДС за 1 ед. измер.]]/1.2</f>
        <v>21452.683059379695</v>
      </c>
      <c r="G246" s="50" t="s">
        <v>1168</v>
      </c>
      <c r="H246" s="59">
        <v>30.3</v>
      </c>
      <c r="I246" s="59" t="str">
        <f t="shared" si="4"/>
        <v/>
      </c>
      <c r="J246" s="60"/>
      <c r="K246" s="61" t="s">
        <v>1168</v>
      </c>
      <c r="L246" s="61" t="s">
        <v>1168</v>
      </c>
      <c r="M246" s="61" t="s">
        <v>1168</v>
      </c>
      <c r="N246" s="62" t="s">
        <v>1168</v>
      </c>
      <c r="O246" s="50"/>
    </row>
    <row r="247" spans="1:15" s="10" customFormat="1" ht="13.15" x14ac:dyDescent="0.25">
      <c r="A247" s="50" t="s">
        <v>1348</v>
      </c>
      <c r="B247" s="50" t="s">
        <v>744</v>
      </c>
      <c r="C247" s="51" t="s">
        <v>1202</v>
      </c>
      <c r="D247" s="52">
        <v>1</v>
      </c>
      <c r="E247" s="53">
        <v>15724.057654149234</v>
      </c>
      <c r="F247" s="53">
        <f>Table1[[#This Row],[Цена RUR с НДС за 1 ед. измер.]]/1.2</f>
        <v>13103.381378457696</v>
      </c>
      <c r="G247" s="50">
        <v>1</v>
      </c>
      <c r="H247" s="59">
        <v>25</v>
      </c>
      <c r="I247" s="59">
        <f t="shared" si="4"/>
        <v>25</v>
      </c>
      <c r="J247" s="60" t="s">
        <v>1182</v>
      </c>
      <c r="K247" s="61">
        <v>1120</v>
      </c>
      <c r="L247" s="61">
        <v>140</v>
      </c>
      <c r="M247" s="61">
        <v>100</v>
      </c>
      <c r="N247" s="62">
        <v>1.5679999999999999E-2</v>
      </c>
      <c r="O247" s="50" t="s">
        <v>1179</v>
      </c>
    </row>
    <row r="248" spans="1:15" s="10" customFormat="1" ht="13.15" x14ac:dyDescent="0.25">
      <c r="A248" s="50" t="s">
        <v>1424</v>
      </c>
      <c r="B248" s="50" t="s">
        <v>736</v>
      </c>
      <c r="C248" s="51" t="s">
        <v>1202</v>
      </c>
      <c r="D248" s="52">
        <v>1</v>
      </c>
      <c r="E248" s="122" t="s">
        <v>1451</v>
      </c>
      <c r="F248" s="53"/>
      <c r="G248" s="50" t="s">
        <v>1168</v>
      </c>
      <c r="H248" s="59">
        <v>50</v>
      </c>
      <c r="I248" s="59" t="str">
        <f t="shared" si="4"/>
        <v/>
      </c>
      <c r="J248" s="60"/>
      <c r="K248" s="61" t="s">
        <v>1168</v>
      </c>
      <c r="L248" s="61" t="s">
        <v>1168</v>
      </c>
      <c r="M248" s="61" t="s">
        <v>1168</v>
      </c>
      <c r="N248" s="62" t="s">
        <v>1168</v>
      </c>
      <c r="O248" s="50"/>
    </row>
    <row r="249" spans="1:15" s="10" customFormat="1" ht="13.15" x14ac:dyDescent="0.25">
      <c r="A249" s="50" t="s">
        <v>1351</v>
      </c>
      <c r="B249" s="50" t="s">
        <v>745</v>
      </c>
      <c r="C249" s="51" t="s">
        <v>1202</v>
      </c>
      <c r="D249" s="52">
        <v>1</v>
      </c>
      <c r="E249" s="53">
        <v>202.75761006114766</v>
      </c>
      <c r="F249" s="53">
        <f>Table1[[#This Row],[Цена RUR с НДС за 1 ед. измер.]]/1.2</f>
        <v>168.9646750509564</v>
      </c>
      <c r="G249" s="50">
        <v>100</v>
      </c>
      <c r="H249" s="59">
        <v>0.08</v>
      </c>
      <c r="I249" s="59">
        <f t="shared" si="4"/>
        <v>8</v>
      </c>
      <c r="J249" s="60" t="s">
        <v>1160</v>
      </c>
      <c r="K249" s="61">
        <v>375</v>
      </c>
      <c r="L249" s="61">
        <v>250</v>
      </c>
      <c r="M249" s="61">
        <v>115</v>
      </c>
      <c r="N249" s="62">
        <v>1.0781249999999999E-2</v>
      </c>
      <c r="O249" s="50"/>
    </row>
    <row r="250" spans="1:15" s="10" customFormat="1" ht="13.15" x14ac:dyDescent="0.25">
      <c r="A250" s="50" t="s">
        <v>307</v>
      </c>
      <c r="B250" s="50" t="s">
        <v>746</v>
      </c>
      <c r="C250" s="51" t="s">
        <v>1202</v>
      </c>
      <c r="D250" s="52">
        <v>1</v>
      </c>
      <c r="E250" s="53">
        <v>1482.4108988937569</v>
      </c>
      <c r="F250" s="53">
        <f>Table1[[#This Row],[Цена RUR с НДС за 1 ед. измер.]]/1.2</f>
        <v>1235.3424157447976</v>
      </c>
      <c r="G250" s="50">
        <v>5</v>
      </c>
      <c r="H250" s="59">
        <v>0.54</v>
      </c>
      <c r="I250" s="59">
        <f t="shared" si="4"/>
        <v>2.7</v>
      </c>
      <c r="J250" s="60" t="s">
        <v>1177</v>
      </c>
      <c r="K250" s="61">
        <v>390</v>
      </c>
      <c r="L250" s="61">
        <v>390</v>
      </c>
      <c r="M250" s="61">
        <v>230</v>
      </c>
      <c r="N250" s="62">
        <v>3.4983E-2</v>
      </c>
      <c r="O250" s="50"/>
    </row>
    <row r="251" spans="1:15" s="10" customFormat="1" ht="13.15" x14ac:dyDescent="0.25">
      <c r="A251" s="50" t="s">
        <v>308</v>
      </c>
      <c r="B251" s="50" t="s">
        <v>747</v>
      </c>
      <c r="C251" s="51" t="s">
        <v>1202</v>
      </c>
      <c r="D251" s="52">
        <v>1</v>
      </c>
      <c r="E251" s="53">
        <v>3096.832791550672</v>
      </c>
      <c r="F251" s="53">
        <f>Table1[[#This Row],[Цена RUR с НДС за 1 ед. измер.]]/1.2</f>
        <v>2580.6939929588934</v>
      </c>
      <c r="G251" s="50" t="s">
        <v>1168</v>
      </c>
      <c r="H251" s="59">
        <v>1.57</v>
      </c>
      <c r="I251" s="59" t="str">
        <f t="shared" si="4"/>
        <v/>
      </c>
      <c r="J251" s="60"/>
      <c r="K251" s="61" t="s">
        <v>1168</v>
      </c>
      <c r="L251" s="61" t="s">
        <v>1168</v>
      </c>
      <c r="M251" s="61" t="s">
        <v>1168</v>
      </c>
      <c r="N251" s="62" t="s">
        <v>1168</v>
      </c>
      <c r="O251" s="50"/>
    </row>
    <row r="252" spans="1:15" s="10" customFormat="1" ht="13.15" x14ac:dyDescent="0.25">
      <c r="A252" s="50" t="s">
        <v>421</v>
      </c>
      <c r="B252" s="50" t="s">
        <v>748</v>
      </c>
      <c r="C252" s="51" t="s">
        <v>1211</v>
      </c>
      <c r="D252" s="52">
        <v>1</v>
      </c>
      <c r="E252" s="53">
        <v>313.08160377088984</v>
      </c>
      <c r="F252" s="53">
        <f>Table1[[#This Row],[Цена RUR с НДС за 1 ед. измер.]]/1.2</f>
        <v>260.90133647574157</v>
      </c>
      <c r="G252" s="50" t="s">
        <v>1168</v>
      </c>
      <c r="H252" s="59">
        <v>0.39</v>
      </c>
      <c r="I252" s="59" t="str">
        <f t="shared" si="4"/>
        <v/>
      </c>
      <c r="J252" s="60"/>
      <c r="K252" s="61" t="s">
        <v>1168</v>
      </c>
      <c r="L252" s="61" t="s">
        <v>1168</v>
      </c>
      <c r="M252" s="61" t="s">
        <v>1168</v>
      </c>
      <c r="N252" s="62" t="s">
        <v>1168</v>
      </c>
      <c r="O252" s="50"/>
    </row>
    <row r="253" spans="1:15" s="10" customFormat="1" ht="13.15" x14ac:dyDescent="0.25">
      <c r="A253" s="50" t="s">
        <v>309</v>
      </c>
      <c r="B253" s="50" t="s">
        <v>749</v>
      </c>
      <c r="C253" s="51" t="s">
        <v>1202</v>
      </c>
      <c r="D253" s="52">
        <v>1</v>
      </c>
      <c r="E253" s="53">
        <v>843.85276016372654</v>
      </c>
      <c r="F253" s="53">
        <f>Table1[[#This Row],[Цена RUR с НДС за 1 ед. измер.]]/1.2</f>
        <v>703.21063346977212</v>
      </c>
      <c r="G253" s="50">
        <v>25</v>
      </c>
      <c r="H253" s="59">
        <v>0.74</v>
      </c>
      <c r="I253" s="59">
        <f t="shared" si="4"/>
        <v>18.5</v>
      </c>
      <c r="J253" s="60" t="s">
        <v>1175</v>
      </c>
      <c r="K253" s="61">
        <v>375</v>
      </c>
      <c r="L253" s="61">
        <v>250</v>
      </c>
      <c r="M253" s="61">
        <v>155</v>
      </c>
      <c r="N253" s="62">
        <v>1.4531250000000001E-2</v>
      </c>
      <c r="O253" s="50"/>
    </row>
    <row r="254" spans="1:15" s="10" customFormat="1" ht="13.15" x14ac:dyDescent="0.25">
      <c r="A254" s="50" t="s">
        <v>1349</v>
      </c>
      <c r="B254" s="50" t="s">
        <v>750</v>
      </c>
      <c r="C254" s="51" t="s">
        <v>1202</v>
      </c>
      <c r="D254" s="52">
        <v>1</v>
      </c>
      <c r="E254" s="53">
        <v>10510.5</v>
      </c>
      <c r="F254" s="53">
        <f>Table1[[#This Row],[Цена RUR с НДС за 1 ед. измер.]]/1.2</f>
        <v>8758.75</v>
      </c>
      <c r="G254" s="50" t="s">
        <v>1168</v>
      </c>
      <c r="H254" s="59">
        <v>9.5</v>
      </c>
      <c r="I254" s="59" t="str">
        <f t="shared" si="4"/>
        <v/>
      </c>
      <c r="J254" s="60"/>
      <c r="K254" s="61" t="s">
        <v>1168</v>
      </c>
      <c r="L254" s="61" t="s">
        <v>1168</v>
      </c>
      <c r="M254" s="61" t="s">
        <v>1168</v>
      </c>
      <c r="N254" s="62" t="s">
        <v>1168</v>
      </c>
      <c r="O254" s="50"/>
    </row>
    <row r="255" spans="1:15" s="10" customFormat="1" ht="13.15" x14ac:dyDescent="0.25">
      <c r="A255" s="50" t="s">
        <v>1350</v>
      </c>
      <c r="B255" s="50" t="s">
        <v>751</v>
      </c>
      <c r="C255" s="51" t="s">
        <v>1202</v>
      </c>
      <c r="D255" s="52">
        <v>1</v>
      </c>
      <c r="E255" s="53">
        <v>3811.5</v>
      </c>
      <c r="F255" s="53">
        <f>Table1[[#This Row],[Цена RUR с НДС за 1 ед. измер.]]/1.2</f>
        <v>3176.25</v>
      </c>
      <c r="G255" s="50" t="s">
        <v>1168</v>
      </c>
      <c r="H255" s="59">
        <v>3.0830000000000002</v>
      </c>
      <c r="I255" s="59" t="str">
        <f t="shared" si="4"/>
        <v/>
      </c>
      <c r="J255" s="60"/>
      <c r="K255" s="61" t="s">
        <v>1168</v>
      </c>
      <c r="L255" s="61" t="s">
        <v>1168</v>
      </c>
      <c r="M255" s="61" t="s">
        <v>1168</v>
      </c>
      <c r="N255" s="62" t="s">
        <v>1168</v>
      </c>
      <c r="O255" s="50"/>
    </row>
    <row r="256" spans="1:15" s="10" customFormat="1" ht="13.15" x14ac:dyDescent="0.25">
      <c r="A256" s="50" t="s">
        <v>482</v>
      </c>
      <c r="B256" s="50" t="s">
        <v>752</v>
      </c>
      <c r="C256" s="51" t="s">
        <v>1202</v>
      </c>
      <c r="D256" s="52">
        <v>1</v>
      </c>
      <c r="E256" s="53">
        <v>7599.0680526914985</v>
      </c>
      <c r="F256" s="53">
        <f>Table1[[#This Row],[Цена RUR с НДС за 1 ед. измер.]]/1.2</f>
        <v>6332.5567105762493</v>
      </c>
      <c r="G256" s="50" t="s">
        <v>1168</v>
      </c>
      <c r="H256" s="59">
        <v>8.5500000000000007</v>
      </c>
      <c r="I256" s="59" t="str">
        <f t="shared" si="4"/>
        <v/>
      </c>
      <c r="J256" s="60"/>
      <c r="K256" s="61" t="s">
        <v>1168</v>
      </c>
      <c r="L256" s="61" t="s">
        <v>1168</v>
      </c>
      <c r="M256" s="61" t="s">
        <v>1168</v>
      </c>
      <c r="N256" s="62" t="s">
        <v>1168</v>
      </c>
      <c r="O256" s="50"/>
    </row>
    <row r="257" spans="1:15" s="10" customFormat="1" ht="13.15" x14ac:dyDescent="0.25">
      <c r="A257" s="50" t="s">
        <v>1352</v>
      </c>
      <c r="B257" s="50" t="s">
        <v>1013</v>
      </c>
      <c r="C257" s="51" t="s">
        <v>1202</v>
      </c>
      <c r="D257" s="52">
        <v>1</v>
      </c>
      <c r="E257" s="53">
        <v>2739.4640329952858</v>
      </c>
      <c r="F257" s="53">
        <f>Table1[[#This Row],[Цена RUR с НДС за 1 ед. измер.]]/1.2</f>
        <v>2282.8866941627384</v>
      </c>
      <c r="G257" s="50" t="s">
        <v>1168</v>
      </c>
      <c r="H257" s="59">
        <v>3.16</v>
      </c>
      <c r="I257" s="59" t="str">
        <f t="shared" si="4"/>
        <v/>
      </c>
      <c r="J257" s="60"/>
      <c r="K257" s="61" t="s">
        <v>1168</v>
      </c>
      <c r="L257" s="61" t="s">
        <v>1168</v>
      </c>
      <c r="M257" s="61" t="s">
        <v>1168</v>
      </c>
      <c r="N257" s="62" t="s">
        <v>1168</v>
      </c>
      <c r="O257" s="50"/>
    </row>
    <row r="258" spans="1:15" s="10" customFormat="1" ht="13.15" x14ac:dyDescent="0.25">
      <c r="A258" s="50" t="s">
        <v>1354</v>
      </c>
      <c r="B258" s="50" t="s">
        <v>1014</v>
      </c>
      <c r="C258" s="51" t="s">
        <v>1202</v>
      </c>
      <c r="D258" s="52">
        <v>1</v>
      </c>
      <c r="E258" s="53">
        <v>3515.4325048303517</v>
      </c>
      <c r="F258" s="53">
        <f>Table1[[#This Row],[Цена RUR с НДС за 1 ед. измер.]]/1.2</f>
        <v>2929.5270873586264</v>
      </c>
      <c r="G258" s="50" t="s">
        <v>1168</v>
      </c>
      <c r="H258" s="59">
        <v>10.4</v>
      </c>
      <c r="I258" s="59" t="str">
        <f t="shared" si="4"/>
        <v/>
      </c>
      <c r="J258" s="60"/>
      <c r="K258" s="61" t="s">
        <v>1168</v>
      </c>
      <c r="L258" s="61" t="s">
        <v>1168</v>
      </c>
      <c r="M258" s="61" t="s">
        <v>1168</v>
      </c>
      <c r="N258" s="62" t="s">
        <v>1168</v>
      </c>
      <c r="O258" s="50"/>
    </row>
    <row r="259" spans="1:15" s="10" customFormat="1" ht="13.15" x14ac:dyDescent="0.25">
      <c r="A259" s="50" t="s">
        <v>1355</v>
      </c>
      <c r="B259" s="50" t="s">
        <v>737</v>
      </c>
      <c r="C259" s="51" t="s">
        <v>1202</v>
      </c>
      <c r="D259" s="52">
        <v>1</v>
      </c>
      <c r="E259" s="53">
        <v>2832.7746673306069</v>
      </c>
      <c r="F259" s="53">
        <f>Table1[[#This Row],[Цена RUR с НДС за 1 ед. измер.]]/1.2</f>
        <v>2360.6455561088392</v>
      </c>
      <c r="G259" s="50" t="s">
        <v>1168</v>
      </c>
      <c r="H259" s="59">
        <v>1.9</v>
      </c>
      <c r="I259" s="59" t="str">
        <f t="shared" si="4"/>
        <v/>
      </c>
      <c r="J259" s="60"/>
      <c r="K259" s="61" t="s">
        <v>1168</v>
      </c>
      <c r="L259" s="61" t="s">
        <v>1168</v>
      </c>
      <c r="M259" s="61" t="s">
        <v>1168</v>
      </c>
      <c r="N259" s="62" t="s">
        <v>1168</v>
      </c>
      <c r="O259" s="50"/>
    </row>
    <row r="260" spans="1:15" s="10" customFormat="1" ht="13.15" x14ac:dyDescent="0.25">
      <c r="A260" s="50" t="s">
        <v>1356</v>
      </c>
      <c r="B260" s="50" t="s">
        <v>1016</v>
      </c>
      <c r="C260" s="51" t="s">
        <v>1202</v>
      </c>
      <c r="D260" s="52">
        <v>1</v>
      </c>
      <c r="E260" s="53">
        <v>6270.4647584141067</v>
      </c>
      <c r="F260" s="53">
        <f>Table1[[#This Row],[Цена RUR с НДС за 1 ед. измер.]]/1.2</f>
        <v>5225.3872986784227</v>
      </c>
      <c r="G260" s="50" t="s">
        <v>1168</v>
      </c>
      <c r="H260" s="59">
        <v>7.5</v>
      </c>
      <c r="I260" s="59" t="str">
        <f t="shared" si="4"/>
        <v/>
      </c>
      <c r="J260" s="60"/>
      <c r="K260" s="61" t="s">
        <v>1168</v>
      </c>
      <c r="L260" s="61" t="s">
        <v>1168</v>
      </c>
      <c r="M260" s="61" t="s">
        <v>1168</v>
      </c>
      <c r="N260" s="62" t="s">
        <v>1168</v>
      </c>
      <c r="O260" s="50"/>
    </row>
    <row r="261" spans="1:15" s="10" customFormat="1" ht="13.15" x14ac:dyDescent="0.25">
      <c r="A261" s="50" t="s">
        <v>1357</v>
      </c>
      <c r="B261" s="50" t="s">
        <v>1015</v>
      </c>
      <c r="C261" s="51" t="s">
        <v>1202</v>
      </c>
      <c r="D261" s="52">
        <v>1</v>
      </c>
      <c r="E261" s="53">
        <v>3262.9115258715933</v>
      </c>
      <c r="F261" s="53">
        <f>Table1[[#This Row],[Цена RUR с НДС за 1 ед. измер.]]/1.2</f>
        <v>2719.092938226328</v>
      </c>
      <c r="G261" s="50" t="s">
        <v>1168</v>
      </c>
      <c r="H261" s="59">
        <v>5.0549999999999997</v>
      </c>
      <c r="I261" s="59" t="str">
        <f t="shared" si="4"/>
        <v/>
      </c>
      <c r="J261" s="60"/>
      <c r="K261" s="61" t="s">
        <v>1168</v>
      </c>
      <c r="L261" s="61" t="s">
        <v>1168</v>
      </c>
      <c r="M261" s="61" t="s">
        <v>1168</v>
      </c>
      <c r="N261" s="62" t="s">
        <v>1168</v>
      </c>
      <c r="O261" s="50"/>
    </row>
    <row r="262" spans="1:15" s="10" customFormat="1" ht="13.15" x14ac:dyDescent="0.25">
      <c r="A262" s="50" t="s">
        <v>1358</v>
      </c>
      <c r="B262" s="50" t="s">
        <v>1017</v>
      </c>
      <c r="C262" s="51" t="s">
        <v>1202</v>
      </c>
      <c r="D262" s="52">
        <v>1</v>
      </c>
      <c r="E262" s="53">
        <v>609.07681816269735</v>
      </c>
      <c r="F262" s="53">
        <f>Table1[[#This Row],[Цена RUR с НДС за 1 ед. измер.]]/1.2</f>
        <v>507.56401513558114</v>
      </c>
      <c r="G262" s="50" t="s">
        <v>1168</v>
      </c>
      <c r="H262" s="59">
        <v>0.87</v>
      </c>
      <c r="I262" s="59" t="str">
        <f>IFERROR(G262*H262,"")</f>
        <v/>
      </c>
      <c r="J262" s="60"/>
      <c r="K262" s="61" t="s">
        <v>1168</v>
      </c>
      <c r="L262" s="61" t="s">
        <v>1168</v>
      </c>
      <c r="M262" s="61" t="s">
        <v>1168</v>
      </c>
      <c r="N262" s="62" t="s">
        <v>1168</v>
      </c>
      <c r="O262" s="50"/>
    </row>
    <row r="263" spans="1:15" s="10" customFormat="1" ht="13.15" x14ac:dyDescent="0.25">
      <c r="A263" s="50" t="s">
        <v>1360</v>
      </c>
      <c r="B263" s="50" t="s">
        <v>1237</v>
      </c>
      <c r="C263" s="51" t="s">
        <v>1202</v>
      </c>
      <c r="D263" s="52">
        <v>1</v>
      </c>
      <c r="E263" s="53">
        <v>508.65937499999995</v>
      </c>
      <c r="F263" s="53">
        <f>Table1[[#This Row],[Цена RUR с НДС за 1 ед. измер.]]/1.2</f>
        <v>423.8828125</v>
      </c>
      <c r="G263" s="50"/>
      <c r="H263" s="59">
        <v>0.625</v>
      </c>
      <c r="I263" s="59"/>
      <c r="J263" s="60"/>
      <c r="K263" s="61"/>
      <c r="L263" s="61"/>
      <c r="M263" s="61"/>
      <c r="N263" s="62"/>
      <c r="O263" s="50"/>
    </row>
    <row r="264" spans="1:15" s="10" customFormat="1" ht="13.15" x14ac:dyDescent="0.25">
      <c r="A264" s="50" t="s">
        <v>1359</v>
      </c>
      <c r="B264" s="50" t="s">
        <v>1419</v>
      </c>
      <c r="C264" s="51" t="s">
        <v>1202</v>
      </c>
      <c r="D264" s="52">
        <v>1</v>
      </c>
      <c r="E264" s="53">
        <v>347.15625</v>
      </c>
      <c r="F264" s="53">
        <f>Table1[[#This Row],[Цена RUR с НДС за 1 ед. измер.]]/1.2</f>
        <v>289.296875</v>
      </c>
      <c r="G264" s="50" t="s">
        <v>1168</v>
      </c>
      <c r="H264" s="59">
        <v>0.22700000000000001</v>
      </c>
      <c r="I264" s="59" t="str">
        <f t="shared" ref="I264:I295" si="5">IFERROR(G264*H264,"")</f>
        <v/>
      </c>
      <c r="J264" s="60"/>
      <c r="K264" s="61" t="s">
        <v>1168</v>
      </c>
      <c r="L264" s="61" t="s">
        <v>1168</v>
      </c>
      <c r="M264" s="61" t="s">
        <v>1168</v>
      </c>
      <c r="N264" s="62" t="s">
        <v>1168</v>
      </c>
      <c r="O264" s="50"/>
    </row>
    <row r="265" spans="1:15" s="10" customFormat="1" ht="13.15" x14ac:dyDescent="0.25">
      <c r="A265" s="50" t="s">
        <v>1241</v>
      </c>
      <c r="B265" s="50" t="s">
        <v>1242</v>
      </c>
      <c r="C265" s="51" t="s">
        <v>1202</v>
      </c>
      <c r="D265" s="52">
        <v>50</v>
      </c>
      <c r="E265" s="53">
        <v>480.90000000000003</v>
      </c>
      <c r="F265" s="53">
        <f>Table1[[#This Row],[Цена RUR с НДС за 1 ед. измер.]]/1.2</f>
        <v>400.75000000000006</v>
      </c>
      <c r="G265" s="50"/>
      <c r="H265" s="59"/>
      <c r="I265" s="59">
        <f t="shared" si="5"/>
        <v>0</v>
      </c>
      <c r="J265" s="60"/>
      <c r="K265" s="61"/>
      <c r="L265" s="61"/>
      <c r="M265" s="61"/>
      <c r="N265" s="62"/>
      <c r="O265" s="50"/>
    </row>
    <row r="266" spans="1:15" s="10" customFormat="1" ht="13.15" x14ac:dyDescent="0.25">
      <c r="A266" s="50" t="s">
        <v>1353</v>
      </c>
      <c r="B266" s="50" t="s">
        <v>753</v>
      </c>
      <c r="C266" s="51" t="s">
        <v>1202</v>
      </c>
      <c r="D266" s="52">
        <v>1</v>
      </c>
      <c r="E266" s="53">
        <v>6574.8375000000005</v>
      </c>
      <c r="F266" s="53">
        <f>Table1[[#This Row],[Цена RUR с НДС за 1 ед. измер.]]/1.2</f>
        <v>5479.0312500000009</v>
      </c>
      <c r="G266" s="50" t="s">
        <v>1168</v>
      </c>
      <c r="H266" s="59">
        <v>24</v>
      </c>
      <c r="I266" s="59" t="str">
        <f t="shared" si="5"/>
        <v/>
      </c>
      <c r="J266" s="60"/>
      <c r="K266" s="61" t="s">
        <v>1168</v>
      </c>
      <c r="L266" s="61" t="s">
        <v>1168</v>
      </c>
      <c r="M266" s="61" t="s">
        <v>1168</v>
      </c>
      <c r="N266" s="62" t="s">
        <v>1168</v>
      </c>
      <c r="O266" s="50"/>
    </row>
    <row r="267" spans="1:15" s="10" customFormat="1" ht="13.15" x14ac:dyDescent="0.25">
      <c r="A267" s="50" t="s">
        <v>1240</v>
      </c>
      <c r="B267" s="50" t="s">
        <v>1239</v>
      </c>
      <c r="C267" s="51" t="s">
        <v>1202</v>
      </c>
      <c r="D267" s="52">
        <v>50</v>
      </c>
      <c r="E267" s="53">
        <v>422.1</v>
      </c>
      <c r="F267" s="53">
        <f>Table1[[#This Row],[Цена RUR с НДС за 1 ед. измер.]]/1.2</f>
        <v>351.75000000000006</v>
      </c>
      <c r="G267" s="50"/>
      <c r="H267" s="59"/>
      <c r="I267" s="59">
        <f t="shared" si="5"/>
        <v>0</v>
      </c>
      <c r="J267" s="60"/>
      <c r="K267" s="61"/>
      <c r="L267" s="61"/>
      <c r="M267" s="61"/>
      <c r="N267" s="62"/>
      <c r="O267" s="50"/>
    </row>
    <row r="268" spans="1:15" s="10" customFormat="1" ht="13.15" x14ac:dyDescent="0.25">
      <c r="A268" s="50" t="s">
        <v>1238</v>
      </c>
      <c r="B268" s="50" t="s">
        <v>1243</v>
      </c>
      <c r="C268" s="51" t="s">
        <v>1202</v>
      </c>
      <c r="D268" s="52">
        <v>50</v>
      </c>
      <c r="E268" s="53">
        <v>422.1</v>
      </c>
      <c r="F268" s="53">
        <f>Table1[[#This Row],[Цена RUR с НДС за 1 ед. измер.]]/1.2</f>
        <v>351.75000000000006</v>
      </c>
      <c r="G268" s="50"/>
      <c r="H268" s="59"/>
      <c r="I268" s="59">
        <f t="shared" si="5"/>
        <v>0</v>
      </c>
      <c r="J268" s="60"/>
      <c r="K268" s="61"/>
      <c r="L268" s="61"/>
      <c r="M268" s="61"/>
      <c r="N268" s="62"/>
      <c r="O268" s="50"/>
    </row>
    <row r="269" spans="1:15" s="10" customFormat="1" ht="13.15" x14ac:dyDescent="0.25">
      <c r="A269" s="50" t="s">
        <v>1362</v>
      </c>
      <c r="B269" s="50" t="s">
        <v>1064</v>
      </c>
      <c r="C269" s="51" t="s">
        <v>1202</v>
      </c>
      <c r="D269" s="52">
        <v>20</v>
      </c>
      <c r="E269" s="53">
        <v>2062.5</v>
      </c>
      <c r="F269" s="53">
        <f>Table1[[#This Row],[Цена RUR с НДС за 1 ед. измер.]]/1.2</f>
        <v>1718.75</v>
      </c>
      <c r="G269" s="50">
        <v>20</v>
      </c>
      <c r="H269" s="59">
        <v>1.2</v>
      </c>
      <c r="I269" s="59">
        <f t="shared" si="5"/>
        <v>24</v>
      </c>
      <c r="J269" s="60" t="s">
        <v>1175</v>
      </c>
      <c r="K269" s="61">
        <v>375</v>
      </c>
      <c r="L269" s="61">
        <v>250</v>
      </c>
      <c r="M269" s="61">
        <v>155</v>
      </c>
      <c r="N269" s="62">
        <v>1.4531250000000001E-2</v>
      </c>
      <c r="O269" s="50"/>
    </row>
    <row r="270" spans="1:15" s="10" customFormat="1" ht="13.15" x14ac:dyDescent="0.25">
      <c r="A270" s="50" t="s">
        <v>1361</v>
      </c>
      <c r="B270" s="50" t="s">
        <v>1063</v>
      </c>
      <c r="C270" s="51" t="s">
        <v>1202</v>
      </c>
      <c r="D270" s="52">
        <v>20</v>
      </c>
      <c r="E270" s="53">
        <v>2000</v>
      </c>
      <c r="F270" s="53">
        <f>Table1[[#This Row],[Цена RUR с НДС за 1 ед. измер.]]/1.2</f>
        <v>1666.6666666666667</v>
      </c>
      <c r="G270" s="50">
        <v>20</v>
      </c>
      <c r="H270" s="59">
        <v>0.95</v>
      </c>
      <c r="I270" s="59">
        <f t="shared" si="5"/>
        <v>19</v>
      </c>
      <c r="J270" s="60" t="s">
        <v>1175</v>
      </c>
      <c r="K270" s="61">
        <v>375</v>
      </c>
      <c r="L270" s="61">
        <v>250</v>
      </c>
      <c r="M270" s="61">
        <v>155</v>
      </c>
      <c r="N270" s="62">
        <v>1.4531250000000001E-2</v>
      </c>
      <c r="O270" s="50"/>
    </row>
    <row r="271" spans="1:15" s="10" customFormat="1" ht="13.15" x14ac:dyDescent="0.25">
      <c r="A271" s="50" t="s">
        <v>1363</v>
      </c>
      <c r="B271" s="50" t="s">
        <v>754</v>
      </c>
      <c r="C271" s="51" t="s">
        <v>1202</v>
      </c>
      <c r="D271" s="52">
        <v>20</v>
      </c>
      <c r="E271" s="53">
        <v>1157.2837853673961</v>
      </c>
      <c r="F271" s="53">
        <f>Table1[[#This Row],[Цена RUR с НДС за 1 ед. измер.]]/1.2</f>
        <v>964.40315447283012</v>
      </c>
      <c r="G271" s="50">
        <v>20</v>
      </c>
      <c r="H271" s="59">
        <v>1.19</v>
      </c>
      <c r="I271" s="59">
        <f t="shared" si="5"/>
        <v>23.799999999999997</v>
      </c>
      <c r="J271" s="60" t="s">
        <v>1175</v>
      </c>
      <c r="K271" s="61">
        <v>375</v>
      </c>
      <c r="L271" s="61">
        <v>250</v>
      </c>
      <c r="M271" s="61">
        <v>155</v>
      </c>
      <c r="N271" s="62">
        <v>1.4531250000000001E-2</v>
      </c>
      <c r="O271" s="50"/>
    </row>
    <row r="272" spans="1:15" s="10" customFormat="1" ht="13.15" x14ac:dyDescent="0.25">
      <c r="A272" s="50" t="s">
        <v>1364</v>
      </c>
      <c r="B272" s="50" t="s">
        <v>755</v>
      </c>
      <c r="C272" s="51" t="s">
        <v>1202</v>
      </c>
      <c r="D272" s="52">
        <v>1</v>
      </c>
      <c r="E272" s="53">
        <v>1230</v>
      </c>
      <c r="F272" s="53">
        <f>Table1[[#This Row],[Цена RUR с НДС за 1 ед. измер.]]/1.2</f>
        <v>1025</v>
      </c>
      <c r="G272" s="50" t="s">
        <v>1168</v>
      </c>
      <c r="H272" s="59">
        <v>1.62</v>
      </c>
      <c r="I272" s="59" t="str">
        <f t="shared" si="5"/>
        <v/>
      </c>
      <c r="J272" s="60"/>
      <c r="K272" s="61" t="s">
        <v>1168</v>
      </c>
      <c r="L272" s="61" t="s">
        <v>1168</v>
      </c>
      <c r="M272" s="61" t="s">
        <v>1168</v>
      </c>
      <c r="N272" s="62" t="s">
        <v>1168</v>
      </c>
      <c r="O272" s="50"/>
    </row>
    <row r="273" spans="1:15" s="10" customFormat="1" ht="13.15" x14ac:dyDescent="0.25">
      <c r="A273" s="50" t="s">
        <v>1365</v>
      </c>
      <c r="B273" s="50" t="s">
        <v>756</v>
      </c>
      <c r="C273" s="51" t="s">
        <v>1202</v>
      </c>
      <c r="D273" s="52">
        <v>1</v>
      </c>
      <c r="E273" s="122" t="s">
        <v>1451</v>
      </c>
      <c r="F273" s="53"/>
      <c r="G273" s="50" t="s">
        <v>1168</v>
      </c>
      <c r="H273" s="59">
        <v>6</v>
      </c>
      <c r="I273" s="59" t="str">
        <f t="shared" si="5"/>
        <v/>
      </c>
      <c r="J273" s="60"/>
      <c r="K273" s="61" t="s">
        <v>1168</v>
      </c>
      <c r="L273" s="61" t="s">
        <v>1168</v>
      </c>
      <c r="M273" s="61" t="s">
        <v>1168</v>
      </c>
      <c r="N273" s="62" t="s">
        <v>1168</v>
      </c>
      <c r="O273" s="50"/>
    </row>
    <row r="274" spans="1:15" s="10" customFormat="1" ht="13.15" x14ac:dyDescent="0.25">
      <c r="A274" s="50" t="s">
        <v>1366</v>
      </c>
      <c r="B274" s="50" t="s">
        <v>757</v>
      </c>
      <c r="C274" s="51" t="s">
        <v>1202</v>
      </c>
      <c r="D274" s="52">
        <v>1</v>
      </c>
      <c r="E274" s="122" t="s">
        <v>1451</v>
      </c>
      <c r="F274" s="53"/>
      <c r="G274" s="50" t="s">
        <v>1168</v>
      </c>
      <c r="H274" s="59">
        <v>7.4</v>
      </c>
      <c r="I274" s="59" t="str">
        <f t="shared" si="5"/>
        <v/>
      </c>
      <c r="J274" s="60"/>
      <c r="K274" s="61" t="s">
        <v>1168</v>
      </c>
      <c r="L274" s="61" t="s">
        <v>1168</v>
      </c>
      <c r="M274" s="61" t="s">
        <v>1168</v>
      </c>
      <c r="N274" s="62" t="s">
        <v>1168</v>
      </c>
      <c r="O274" s="50"/>
    </row>
    <row r="275" spans="1:15" s="10" customFormat="1" ht="13.15" x14ac:dyDescent="0.25">
      <c r="A275" s="50" t="s">
        <v>1367</v>
      </c>
      <c r="B275" s="50" t="s">
        <v>758</v>
      </c>
      <c r="C275" s="51" t="s">
        <v>1202</v>
      </c>
      <c r="D275" s="52">
        <v>1</v>
      </c>
      <c r="E275" s="53">
        <v>1000</v>
      </c>
      <c r="F275" s="53">
        <f>Table1[[#This Row],[Цена RUR с НДС за 1 ед. измер.]]/1.2</f>
        <v>833.33333333333337</v>
      </c>
      <c r="G275" s="50">
        <v>50</v>
      </c>
      <c r="H275" s="59">
        <v>0.61</v>
      </c>
      <c r="I275" s="59">
        <f t="shared" si="5"/>
        <v>30.5</v>
      </c>
      <c r="J275" s="60" t="s">
        <v>1183</v>
      </c>
      <c r="K275" s="61">
        <v>210</v>
      </c>
      <c r="L275" s="61">
        <v>210</v>
      </c>
      <c r="M275" s="61">
        <v>160</v>
      </c>
      <c r="N275" s="62">
        <v>7.0559999999999998E-3</v>
      </c>
      <c r="O275" s="50"/>
    </row>
    <row r="276" spans="1:15" s="10" customFormat="1" ht="13.15" x14ac:dyDescent="0.25">
      <c r="A276" s="50" t="s">
        <v>1368</v>
      </c>
      <c r="B276" s="50" t="s">
        <v>1018</v>
      </c>
      <c r="C276" s="51" t="s">
        <v>1202</v>
      </c>
      <c r="D276" s="52">
        <v>1</v>
      </c>
      <c r="E276" s="53">
        <v>1062.5</v>
      </c>
      <c r="F276" s="53">
        <f>Table1[[#This Row],[Цена RUR с НДС за 1 ед. измер.]]/1.2</f>
        <v>885.41666666666674</v>
      </c>
      <c r="G276" s="50">
        <v>40</v>
      </c>
      <c r="H276" s="59">
        <v>0.72</v>
      </c>
      <c r="I276" s="59">
        <f t="shared" si="5"/>
        <v>28.799999999999997</v>
      </c>
      <c r="J276" s="60" t="s">
        <v>1183</v>
      </c>
      <c r="K276" s="61">
        <v>210</v>
      </c>
      <c r="L276" s="61">
        <v>210</v>
      </c>
      <c r="M276" s="61">
        <v>160</v>
      </c>
      <c r="N276" s="62">
        <v>7.0559999999999998E-3</v>
      </c>
      <c r="O276" s="50"/>
    </row>
    <row r="277" spans="1:15" s="10" customFormat="1" ht="13.15" x14ac:dyDescent="0.25">
      <c r="A277" s="50" t="s">
        <v>212</v>
      </c>
      <c r="B277" s="50" t="s">
        <v>759</v>
      </c>
      <c r="C277" s="51" t="s">
        <v>1202</v>
      </c>
      <c r="D277" s="52">
        <v>1</v>
      </c>
      <c r="E277" s="53">
        <v>19098.704277183031</v>
      </c>
      <c r="F277" s="53">
        <f>Table1[[#This Row],[Цена RUR с НДС за 1 ед. измер.]]/1.2</f>
        <v>15915.586897652527</v>
      </c>
      <c r="G277" s="50" t="s">
        <v>1168</v>
      </c>
      <c r="H277" s="59">
        <v>12.95</v>
      </c>
      <c r="I277" s="59" t="str">
        <f t="shared" si="5"/>
        <v/>
      </c>
      <c r="J277" s="60"/>
      <c r="K277" s="61" t="s">
        <v>1168</v>
      </c>
      <c r="L277" s="61" t="s">
        <v>1168</v>
      </c>
      <c r="M277" s="61" t="s">
        <v>1168</v>
      </c>
      <c r="N277" s="62" t="s">
        <v>1168</v>
      </c>
      <c r="O277" s="50"/>
    </row>
    <row r="278" spans="1:15" s="10" customFormat="1" ht="13.15" x14ac:dyDescent="0.25">
      <c r="A278" s="50" t="s">
        <v>49</v>
      </c>
      <c r="B278" s="50" t="s">
        <v>760</v>
      </c>
      <c r="C278" s="51" t="s">
        <v>1202</v>
      </c>
      <c r="D278" s="52">
        <v>1</v>
      </c>
      <c r="E278" s="53">
        <v>7294.1359615384608</v>
      </c>
      <c r="F278" s="53">
        <f>Table1[[#This Row],[Цена RUR с НДС за 1 ед. измер.]]/1.2</f>
        <v>6078.446634615384</v>
      </c>
      <c r="G278" s="50" t="s">
        <v>1168</v>
      </c>
      <c r="H278" s="59">
        <v>9.6</v>
      </c>
      <c r="I278" s="59" t="str">
        <f t="shared" si="5"/>
        <v/>
      </c>
      <c r="J278" s="60"/>
      <c r="K278" s="61" t="s">
        <v>1168</v>
      </c>
      <c r="L278" s="61" t="s">
        <v>1168</v>
      </c>
      <c r="M278" s="61" t="s">
        <v>1168</v>
      </c>
      <c r="N278" s="62" t="s">
        <v>1168</v>
      </c>
      <c r="O278" s="50"/>
    </row>
    <row r="279" spans="1:15" s="10" customFormat="1" ht="13.15" x14ac:dyDescent="0.25">
      <c r="A279" s="50" t="s">
        <v>50</v>
      </c>
      <c r="B279" s="50" t="s">
        <v>761</v>
      </c>
      <c r="C279" s="51" t="s">
        <v>1202</v>
      </c>
      <c r="D279" s="52">
        <v>1</v>
      </c>
      <c r="E279" s="53">
        <v>7294.1359615384608</v>
      </c>
      <c r="F279" s="53">
        <f>Table1[[#This Row],[Цена RUR с НДС за 1 ед. измер.]]/1.2</f>
        <v>6078.446634615384</v>
      </c>
      <c r="G279" s="50" t="s">
        <v>1168</v>
      </c>
      <c r="H279" s="59">
        <v>10.7</v>
      </c>
      <c r="I279" s="59" t="str">
        <f t="shared" si="5"/>
        <v/>
      </c>
      <c r="J279" s="60"/>
      <c r="K279" s="61" t="s">
        <v>1168</v>
      </c>
      <c r="L279" s="61" t="s">
        <v>1168</v>
      </c>
      <c r="M279" s="61" t="s">
        <v>1168</v>
      </c>
      <c r="N279" s="62" t="s">
        <v>1168</v>
      </c>
      <c r="O279" s="50"/>
    </row>
    <row r="280" spans="1:15" s="10" customFormat="1" ht="13.15" x14ac:dyDescent="0.25">
      <c r="A280" s="50" t="s">
        <v>51</v>
      </c>
      <c r="B280" s="50" t="s">
        <v>762</v>
      </c>
      <c r="C280" s="51" t="s">
        <v>1202</v>
      </c>
      <c r="D280" s="52">
        <v>1</v>
      </c>
      <c r="E280" s="53">
        <v>4960.0124538461532</v>
      </c>
      <c r="F280" s="53">
        <f>Table1[[#This Row],[Цена RUR с НДС за 1 ед. измер.]]/1.2</f>
        <v>4133.3437115384613</v>
      </c>
      <c r="G280" s="50" t="s">
        <v>1168</v>
      </c>
      <c r="H280" s="59">
        <v>4.3</v>
      </c>
      <c r="I280" s="59" t="str">
        <f t="shared" si="5"/>
        <v/>
      </c>
      <c r="J280" s="60"/>
      <c r="K280" s="61" t="s">
        <v>1168</v>
      </c>
      <c r="L280" s="61" t="s">
        <v>1168</v>
      </c>
      <c r="M280" s="61" t="s">
        <v>1168</v>
      </c>
      <c r="N280" s="62" t="s">
        <v>1168</v>
      </c>
      <c r="O280" s="50"/>
    </row>
    <row r="281" spans="1:15" s="10" customFormat="1" ht="13.15" x14ac:dyDescent="0.25">
      <c r="A281" s="50" t="s">
        <v>195</v>
      </c>
      <c r="B281" s="50" t="s">
        <v>763</v>
      </c>
      <c r="C281" s="51" t="s">
        <v>1202</v>
      </c>
      <c r="D281" s="52">
        <v>1</v>
      </c>
      <c r="E281" s="53">
        <v>4960.0124538461532</v>
      </c>
      <c r="F281" s="53">
        <f>Table1[[#This Row],[Цена RUR с НДС за 1 ед. измер.]]/1.2</f>
        <v>4133.3437115384613</v>
      </c>
      <c r="G281" s="50" t="s">
        <v>1168</v>
      </c>
      <c r="H281" s="59">
        <v>4.9000000000000004</v>
      </c>
      <c r="I281" s="59" t="str">
        <f t="shared" si="5"/>
        <v/>
      </c>
      <c r="J281" s="60"/>
      <c r="K281" s="61" t="s">
        <v>1168</v>
      </c>
      <c r="L281" s="61" t="s">
        <v>1168</v>
      </c>
      <c r="M281" s="61" t="s">
        <v>1168</v>
      </c>
      <c r="N281" s="62" t="s">
        <v>1168</v>
      </c>
      <c r="O281" s="50"/>
    </row>
    <row r="282" spans="1:15" s="10" customFormat="1" ht="13.15" x14ac:dyDescent="0.25">
      <c r="A282" s="50" t="s">
        <v>52</v>
      </c>
      <c r="B282" s="50" t="s">
        <v>764</v>
      </c>
      <c r="C282" s="51" t="s">
        <v>1202</v>
      </c>
      <c r="D282" s="52">
        <v>1</v>
      </c>
      <c r="E282" s="53">
        <v>6233.1707307692304</v>
      </c>
      <c r="F282" s="53">
        <f>Table1[[#This Row],[Цена RUR с НДС за 1 ед. измер.]]/1.2</f>
        <v>5194.3089423076926</v>
      </c>
      <c r="G282" s="50" t="s">
        <v>1168</v>
      </c>
      <c r="H282" s="59">
        <v>5</v>
      </c>
      <c r="I282" s="59" t="str">
        <f t="shared" si="5"/>
        <v/>
      </c>
      <c r="J282" s="60"/>
      <c r="K282" s="61" t="s">
        <v>1168</v>
      </c>
      <c r="L282" s="61" t="s">
        <v>1168</v>
      </c>
      <c r="M282" s="61" t="s">
        <v>1168</v>
      </c>
      <c r="N282" s="62" t="s">
        <v>1168</v>
      </c>
      <c r="O282" s="50"/>
    </row>
    <row r="283" spans="1:15" s="10" customFormat="1" ht="13.15" x14ac:dyDescent="0.25">
      <c r="A283" s="50" t="s">
        <v>196</v>
      </c>
      <c r="B283" s="50" t="s">
        <v>765</v>
      </c>
      <c r="C283" s="51" t="s">
        <v>1202</v>
      </c>
      <c r="D283" s="52">
        <v>1</v>
      </c>
      <c r="E283" s="53">
        <v>6233.1707307692304</v>
      </c>
      <c r="F283" s="53">
        <f>Table1[[#This Row],[Цена RUR с НДС за 1 ед. измер.]]/1.2</f>
        <v>5194.3089423076926</v>
      </c>
      <c r="G283" s="50" t="s">
        <v>1168</v>
      </c>
      <c r="H283" s="59">
        <v>5.6</v>
      </c>
      <c r="I283" s="59" t="str">
        <f t="shared" si="5"/>
        <v/>
      </c>
      <c r="J283" s="60"/>
      <c r="K283" s="61" t="s">
        <v>1168</v>
      </c>
      <c r="L283" s="61" t="s">
        <v>1168</v>
      </c>
      <c r="M283" s="61" t="s">
        <v>1168</v>
      </c>
      <c r="N283" s="62" t="s">
        <v>1168</v>
      </c>
      <c r="O283" s="50"/>
    </row>
    <row r="284" spans="1:15" s="10" customFormat="1" ht="13.15" x14ac:dyDescent="0.25">
      <c r="A284" s="50" t="s">
        <v>213</v>
      </c>
      <c r="B284" s="50" t="s">
        <v>766</v>
      </c>
      <c r="C284" s="51" t="s">
        <v>1202</v>
      </c>
      <c r="D284" s="52">
        <v>1</v>
      </c>
      <c r="E284" s="53">
        <v>23567.53413807692</v>
      </c>
      <c r="F284" s="53">
        <f>Table1[[#This Row],[Цена RUR с НДС за 1 ед. измер.]]/1.2</f>
        <v>19639.611781730768</v>
      </c>
      <c r="G284" s="50" t="s">
        <v>1168</v>
      </c>
      <c r="H284" s="59">
        <v>14.5</v>
      </c>
      <c r="I284" s="59" t="str">
        <f t="shared" si="5"/>
        <v/>
      </c>
      <c r="J284" s="60"/>
      <c r="K284" s="61" t="s">
        <v>1168</v>
      </c>
      <c r="L284" s="61" t="s">
        <v>1168</v>
      </c>
      <c r="M284" s="61" t="s">
        <v>1168</v>
      </c>
      <c r="N284" s="62" t="s">
        <v>1168</v>
      </c>
      <c r="O284" s="50"/>
    </row>
    <row r="285" spans="1:15" s="10" customFormat="1" ht="13.15" x14ac:dyDescent="0.25">
      <c r="A285" s="50" t="s">
        <v>521</v>
      </c>
      <c r="B285" s="50" t="s">
        <v>773</v>
      </c>
      <c r="C285" s="51" t="s">
        <v>1202</v>
      </c>
      <c r="D285" s="52">
        <v>10</v>
      </c>
      <c r="E285" s="53">
        <v>351.75</v>
      </c>
      <c r="F285" s="53">
        <f>Table1[[#This Row],[Цена RUR с НДС за 1 ед. измер.]]/1.2</f>
        <v>293.125</v>
      </c>
      <c r="G285" s="50">
        <v>50</v>
      </c>
      <c r="H285" s="59">
        <v>0.08</v>
      </c>
      <c r="I285" s="59">
        <f t="shared" si="5"/>
        <v>4</v>
      </c>
      <c r="J285" s="60"/>
      <c r="K285" s="61" t="s">
        <v>1168</v>
      </c>
      <c r="L285" s="61" t="s">
        <v>1168</v>
      </c>
      <c r="M285" s="61" t="s">
        <v>1168</v>
      </c>
      <c r="N285" s="62" t="s">
        <v>1168</v>
      </c>
      <c r="O285" s="50"/>
    </row>
    <row r="286" spans="1:15" s="10" customFormat="1" ht="13.15" x14ac:dyDescent="0.25">
      <c r="A286" s="50" t="s">
        <v>1404</v>
      </c>
      <c r="B286" s="50" t="s">
        <v>773</v>
      </c>
      <c r="C286" s="51" t="s">
        <v>1202</v>
      </c>
      <c r="D286" s="52">
        <v>10</v>
      </c>
      <c r="E286" s="53">
        <v>351.75</v>
      </c>
      <c r="F286" s="53">
        <f>Table1[[#This Row],[Цена RUR с НДС за 1 ед. измер.]]/1.2</f>
        <v>293.125</v>
      </c>
      <c r="G286" s="50"/>
      <c r="H286" s="59"/>
      <c r="I286" s="59">
        <f t="shared" si="5"/>
        <v>0</v>
      </c>
      <c r="J286" s="60"/>
      <c r="K286" s="61"/>
      <c r="L286" s="61"/>
      <c r="M286" s="61"/>
      <c r="N286" s="62"/>
      <c r="O286" s="50"/>
    </row>
    <row r="287" spans="1:15" s="10" customFormat="1" ht="13.15" x14ac:dyDescent="0.25">
      <c r="A287" s="50" t="s">
        <v>522</v>
      </c>
      <c r="B287" s="50" t="s">
        <v>774</v>
      </c>
      <c r="C287" s="51" t="s">
        <v>1202</v>
      </c>
      <c r="D287" s="52">
        <v>10</v>
      </c>
      <c r="E287" s="53">
        <v>351.75</v>
      </c>
      <c r="F287" s="53">
        <f>Table1[[#This Row],[Цена RUR с НДС за 1 ед. измер.]]/1.2</f>
        <v>293.125</v>
      </c>
      <c r="G287" s="50">
        <v>50</v>
      </c>
      <c r="H287" s="59">
        <v>7.0000000000000007E-2</v>
      </c>
      <c r="I287" s="59">
        <f t="shared" si="5"/>
        <v>3.5000000000000004</v>
      </c>
      <c r="J287" s="60"/>
      <c r="K287" s="61" t="s">
        <v>1168</v>
      </c>
      <c r="L287" s="61" t="s">
        <v>1168</v>
      </c>
      <c r="M287" s="61" t="s">
        <v>1168</v>
      </c>
      <c r="N287" s="62" t="s">
        <v>1168</v>
      </c>
      <c r="O287" s="50"/>
    </row>
    <row r="288" spans="1:15" s="10" customFormat="1" ht="13.15" x14ac:dyDescent="0.25">
      <c r="A288" s="50" t="s">
        <v>515</v>
      </c>
      <c r="B288" s="50" t="s">
        <v>767</v>
      </c>
      <c r="C288" s="51" t="s">
        <v>1202</v>
      </c>
      <c r="D288" s="52">
        <v>10</v>
      </c>
      <c r="E288" s="53">
        <v>183.75</v>
      </c>
      <c r="F288" s="53">
        <f>Table1[[#This Row],[Цена RUR с НДС за 1 ед. измер.]]/1.2</f>
        <v>153.125</v>
      </c>
      <c r="G288" s="50">
        <v>100</v>
      </c>
      <c r="H288" s="59">
        <v>0.06</v>
      </c>
      <c r="I288" s="59">
        <f t="shared" si="5"/>
        <v>6</v>
      </c>
      <c r="J288" s="60"/>
      <c r="K288" s="61" t="s">
        <v>1168</v>
      </c>
      <c r="L288" s="61" t="s">
        <v>1168</v>
      </c>
      <c r="M288" s="61" t="s">
        <v>1168</v>
      </c>
      <c r="N288" s="62" t="s">
        <v>1168</v>
      </c>
      <c r="O288" s="50"/>
    </row>
    <row r="289" spans="1:15" s="10" customFormat="1" ht="13.15" x14ac:dyDescent="0.25">
      <c r="A289" s="50" t="s">
        <v>516</v>
      </c>
      <c r="B289" s="50" t="s">
        <v>768</v>
      </c>
      <c r="C289" s="51" t="s">
        <v>1202</v>
      </c>
      <c r="D289" s="52">
        <v>10</v>
      </c>
      <c r="E289" s="53">
        <v>183.75</v>
      </c>
      <c r="F289" s="53">
        <f>Table1[[#This Row],[Цена RUR с НДС за 1 ед. измер.]]/1.2</f>
        <v>153.125</v>
      </c>
      <c r="G289" s="50">
        <v>100</v>
      </c>
      <c r="H289" s="59">
        <v>0.06</v>
      </c>
      <c r="I289" s="59">
        <f t="shared" si="5"/>
        <v>6</v>
      </c>
      <c r="J289" s="60"/>
      <c r="K289" s="61" t="s">
        <v>1168</v>
      </c>
      <c r="L289" s="61" t="s">
        <v>1168</v>
      </c>
      <c r="M289" s="61" t="s">
        <v>1168</v>
      </c>
      <c r="N289" s="62" t="s">
        <v>1168</v>
      </c>
      <c r="O289" s="50"/>
    </row>
    <row r="290" spans="1:15" s="10" customFormat="1" ht="13.15" x14ac:dyDescent="0.25">
      <c r="A290" s="50" t="s">
        <v>517</v>
      </c>
      <c r="B290" s="50" t="s">
        <v>769</v>
      </c>
      <c r="C290" s="51" t="s">
        <v>1202</v>
      </c>
      <c r="D290" s="52">
        <v>10</v>
      </c>
      <c r="E290" s="53">
        <v>183.75</v>
      </c>
      <c r="F290" s="53">
        <f>Table1[[#This Row],[Цена RUR с НДС за 1 ед. измер.]]/1.2</f>
        <v>153.125</v>
      </c>
      <c r="G290" s="50">
        <v>100</v>
      </c>
      <c r="H290" s="59">
        <v>0.06</v>
      </c>
      <c r="I290" s="59">
        <f t="shared" si="5"/>
        <v>6</v>
      </c>
      <c r="J290" s="60"/>
      <c r="K290" s="61" t="s">
        <v>1168</v>
      </c>
      <c r="L290" s="61" t="s">
        <v>1168</v>
      </c>
      <c r="M290" s="61" t="s">
        <v>1168</v>
      </c>
      <c r="N290" s="62" t="s">
        <v>1168</v>
      </c>
      <c r="O290" s="50"/>
    </row>
    <row r="291" spans="1:15" s="10" customFormat="1" ht="13.15" x14ac:dyDescent="0.25">
      <c r="A291" s="50" t="s">
        <v>518</v>
      </c>
      <c r="B291" s="50" t="s">
        <v>770</v>
      </c>
      <c r="C291" s="51" t="s">
        <v>1202</v>
      </c>
      <c r="D291" s="52">
        <v>10</v>
      </c>
      <c r="E291" s="53">
        <v>204.75</v>
      </c>
      <c r="F291" s="53">
        <f>Table1[[#This Row],[Цена RUR с НДС за 1 ед. измер.]]/1.2</f>
        <v>170.625</v>
      </c>
      <c r="G291" s="50">
        <v>100</v>
      </c>
      <c r="H291" s="59">
        <v>0.05</v>
      </c>
      <c r="I291" s="59">
        <f t="shared" si="5"/>
        <v>5</v>
      </c>
      <c r="J291" s="60"/>
      <c r="K291" s="61" t="s">
        <v>1168</v>
      </c>
      <c r="L291" s="61" t="s">
        <v>1168</v>
      </c>
      <c r="M291" s="61" t="s">
        <v>1168</v>
      </c>
      <c r="N291" s="62" t="s">
        <v>1168</v>
      </c>
      <c r="O291" s="50"/>
    </row>
    <row r="292" spans="1:15" s="10" customFormat="1" ht="13.15" x14ac:dyDescent="0.25">
      <c r="A292" s="50" t="s">
        <v>1244</v>
      </c>
      <c r="B292" s="50" t="s">
        <v>1246</v>
      </c>
      <c r="C292" s="51" t="s">
        <v>1202</v>
      </c>
      <c r="D292" s="52">
        <v>10</v>
      </c>
      <c r="E292" s="53">
        <v>451.5</v>
      </c>
      <c r="F292" s="53">
        <f>Table1[[#This Row],[Цена RUR с НДС за 1 ед. измер.]]/1.2</f>
        <v>376.25</v>
      </c>
      <c r="G292" s="50"/>
      <c r="H292" s="59"/>
      <c r="I292" s="59">
        <f t="shared" si="5"/>
        <v>0</v>
      </c>
      <c r="J292" s="60"/>
      <c r="K292" s="61"/>
      <c r="L292" s="61"/>
      <c r="M292" s="61"/>
      <c r="N292" s="62"/>
      <c r="O292" s="50"/>
    </row>
    <row r="293" spans="1:15" s="10" customFormat="1" ht="13.15" x14ac:dyDescent="0.25">
      <c r="A293" s="50" t="s">
        <v>519</v>
      </c>
      <c r="B293" s="50" t="s">
        <v>771</v>
      </c>
      <c r="C293" s="51" t="s">
        <v>1202</v>
      </c>
      <c r="D293" s="52">
        <v>10</v>
      </c>
      <c r="E293" s="53">
        <v>215.25</v>
      </c>
      <c r="F293" s="53">
        <f>Table1[[#This Row],[Цена RUR с НДС за 1 ед. измер.]]/1.2</f>
        <v>179.375</v>
      </c>
      <c r="G293" s="50">
        <v>100</v>
      </c>
      <c r="H293" s="59">
        <v>0.04</v>
      </c>
      <c r="I293" s="59">
        <f t="shared" si="5"/>
        <v>4</v>
      </c>
      <c r="J293" s="60"/>
      <c r="K293" s="61" t="s">
        <v>1168</v>
      </c>
      <c r="L293" s="61" t="s">
        <v>1168</v>
      </c>
      <c r="M293" s="61" t="s">
        <v>1168</v>
      </c>
      <c r="N293" s="62" t="s">
        <v>1168</v>
      </c>
      <c r="O293" s="50"/>
    </row>
    <row r="294" spans="1:15" s="10" customFormat="1" ht="13.15" x14ac:dyDescent="0.25">
      <c r="A294" s="50" t="s">
        <v>1405</v>
      </c>
      <c r="B294" s="50" t="s">
        <v>771</v>
      </c>
      <c r="C294" s="51" t="s">
        <v>1202</v>
      </c>
      <c r="D294" s="52">
        <v>10</v>
      </c>
      <c r="E294" s="53">
        <v>351.75</v>
      </c>
      <c r="F294" s="53">
        <f>Table1[[#This Row],[Цена RUR с НДС за 1 ед. измер.]]/1.2</f>
        <v>293.125</v>
      </c>
      <c r="G294" s="50"/>
      <c r="H294" s="59"/>
      <c r="I294" s="59">
        <f t="shared" si="5"/>
        <v>0</v>
      </c>
      <c r="J294" s="60"/>
      <c r="K294" s="61"/>
      <c r="L294" s="61"/>
      <c r="M294" s="61"/>
      <c r="N294" s="62"/>
      <c r="O294" s="50"/>
    </row>
    <row r="295" spans="1:15" s="10" customFormat="1" ht="13.15" x14ac:dyDescent="0.25">
      <c r="A295" s="50" t="s">
        <v>1245</v>
      </c>
      <c r="B295" s="50" t="s">
        <v>1247</v>
      </c>
      <c r="C295" s="51" t="s">
        <v>1202</v>
      </c>
      <c r="D295" s="52">
        <v>10</v>
      </c>
      <c r="E295" s="53">
        <v>451.5</v>
      </c>
      <c r="F295" s="53">
        <f>Table1[[#This Row],[Цена RUR с НДС за 1 ед. измер.]]/1.2</f>
        <v>376.25</v>
      </c>
      <c r="G295" s="50"/>
      <c r="H295" s="59"/>
      <c r="I295" s="59">
        <f t="shared" si="5"/>
        <v>0</v>
      </c>
      <c r="J295" s="60"/>
      <c r="K295" s="61"/>
      <c r="L295" s="61"/>
      <c r="M295" s="61"/>
      <c r="N295" s="62"/>
      <c r="O295" s="50"/>
    </row>
    <row r="296" spans="1:15" s="10" customFormat="1" ht="13.15" x14ac:dyDescent="0.25">
      <c r="A296" s="50" t="s">
        <v>520</v>
      </c>
      <c r="B296" s="50" t="s">
        <v>772</v>
      </c>
      <c r="C296" s="51" t="s">
        <v>1202</v>
      </c>
      <c r="D296" s="52">
        <v>10</v>
      </c>
      <c r="E296" s="53">
        <v>309.75</v>
      </c>
      <c r="F296" s="53">
        <f>Table1[[#This Row],[Цена RUR с НДС за 1 ед. измер.]]/1.2</f>
        <v>258.125</v>
      </c>
      <c r="G296" s="50">
        <v>100</v>
      </c>
      <c r="H296" s="59">
        <v>0.04</v>
      </c>
      <c r="I296" s="59">
        <f t="shared" ref="I296:I327" si="6">IFERROR(G296*H296,"")</f>
        <v>4</v>
      </c>
      <c r="J296" s="60"/>
      <c r="K296" s="61" t="s">
        <v>1168</v>
      </c>
      <c r="L296" s="61" t="s">
        <v>1168</v>
      </c>
      <c r="M296" s="61" t="s">
        <v>1168</v>
      </c>
      <c r="N296" s="62" t="s">
        <v>1168</v>
      </c>
      <c r="O296" s="50"/>
    </row>
    <row r="297" spans="1:15" s="10" customFormat="1" ht="13.15" x14ac:dyDescent="0.25">
      <c r="A297" s="50" t="s">
        <v>1406</v>
      </c>
      <c r="B297" s="50" t="s">
        <v>772</v>
      </c>
      <c r="C297" s="51" t="s">
        <v>1202</v>
      </c>
      <c r="D297" s="52">
        <v>10</v>
      </c>
      <c r="E297" s="53">
        <v>351.75</v>
      </c>
      <c r="F297" s="53">
        <f>Table1[[#This Row],[Цена RUR с НДС за 1 ед. измер.]]/1.2</f>
        <v>293.125</v>
      </c>
      <c r="G297" s="50"/>
      <c r="H297" s="59"/>
      <c r="I297" s="59">
        <f t="shared" si="6"/>
        <v>0</v>
      </c>
      <c r="J297" s="60"/>
      <c r="K297" s="61"/>
      <c r="L297" s="61"/>
      <c r="M297" s="61"/>
      <c r="N297" s="62"/>
      <c r="O297" s="50"/>
    </row>
    <row r="298" spans="1:15" s="10" customFormat="1" ht="13.15" x14ac:dyDescent="0.25">
      <c r="A298" s="50" t="s">
        <v>396</v>
      </c>
      <c r="B298" s="50" t="s">
        <v>775</v>
      </c>
      <c r="C298" s="51" t="s">
        <v>1202</v>
      </c>
      <c r="D298" s="52">
        <v>1</v>
      </c>
      <c r="E298" s="53">
        <v>1924.5708976392357</v>
      </c>
      <c r="F298" s="53">
        <f>Table1[[#This Row],[Цена RUR с НДС за 1 ед. измер.]]/1.2</f>
        <v>1603.8090813660299</v>
      </c>
      <c r="G298" s="50">
        <v>10</v>
      </c>
      <c r="H298" s="59">
        <v>0.25700000000000001</v>
      </c>
      <c r="I298" s="59">
        <f t="shared" si="6"/>
        <v>2.5700000000000003</v>
      </c>
      <c r="J298" s="60" t="s">
        <v>1184</v>
      </c>
      <c r="K298" s="61">
        <v>1160</v>
      </c>
      <c r="L298" s="61">
        <v>190</v>
      </c>
      <c r="M298" s="61">
        <v>190</v>
      </c>
      <c r="N298" s="62">
        <v>4.1875999999999997E-2</v>
      </c>
      <c r="O298" s="50"/>
    </row>
    <row r="299" spans="1:15" s="10" customFormat="1" ht="13.15" x14ac:dyDescent="0.25">
      <c r="A299" s="50" t="s">
        <v>397</v>
      </c>
      <c r="B299" s="50" t="s">
        <v>776</v>
      </c>
      <c r="C299" s="51" t="s">
        <v>1202</v>
      </c>
      <c r="D299" s="52">
        <v>1</v>
      </c>
      <c r="E299" s="53">
        <v>3602.2173161139303</v>
      </c>
      <c r="F299" s="53">
        <f>Table1[[#This Row],[Цена RUR с НДС за 1 ед. измер.]]/1.2</f>
        <v>3001.8477634282754</v>
      </c>
      <c r="G299" s="50">
        <v>10</v>
      </c>
      <c r="H299" s="59">
        <v>0.747</v>
      </c>
      <c r="I299" s="59">
        <f t="shared" si="6"/>
        <v>7.47</v>
      </c>
      <c r="J299" s="60" t="s">
        <v>1166</v>
      </c>
      <c r="K299" s="61">
        <v>606</v>
      </c>
      <c r="L299" s="61">
        <v>375</v>
      </c>
      <c r="M299" s="61">
        <v>282</v>
      </c>
      <c r="N299" s="62">
        <v>6.4084500000000003E-2</v>
      </c>
      <c r="O299" s="50"/>
    </row>
    <row r="300" spans="1:15" s="10" customFormat="1" ht="13.15" x14ac:dyDescent="0.25">
      <c r="A300" s="50" t="s">
        <v>398</v>
      </c>
      <c r="B300" s="50" t="s">
        <v>777</v>
      </c>
      <c r="C300" s="51" t="s">
        <v>1202</v>
      </c>
      <c r="D300" s="52">
        <v>1</v>
      </c>
      <c r="E300" s="53">
        <v>6202.3363171278543</v>
      </c>
      <c r="F300" s="53">
        <f>Table1[[#This Row],[Цена RUR с НДС за 1 ед. измер.]]/1.2</f>
        <v>5168.6135976065452</v>
      </c>
      <c r="G300" s="50">
        <v>1</v>
      </c>
      <c r="H300" s="59">
        <v>1.1399999999999999</v>
      </c>
      <c r="I300" s="59">
        <f t="shared" si="6"/>
        <v>1.1399999999999999</v>
      </c>
      <c r="J300" s="60" t="s">
        <v>1185</v>
      </c>
      <c r="K300" s="61">
        <v>1000</v>
      </c>
      <c r="L300" s="61">
        <v>120</v>
      </c>
      <c r="M300" s="61">
        <v>110</v>
      </c>
      <c r="N300" s="62">
        <v>1.32E-2</v>
      </c>
      <c r="O300" s="50"/>
    </row>
    <row r="301" spans="1:15" s="10" customFormat="1" ht="13.15" x14ac:dyDescent="0.25">
      <c r="A301" s="50" t="s">
        <v>399</v>
      </c>
      <c r="B301" s="50" t="s">
        <v>1019</v>
      </c>
      <c r="C301" s="51" t="s">
        <v>1202</v>
      </c>
      <c r="D301" s="52">
        <v>1</v>
      </c>
      <c r="E301" s="53">
        <v>9207.710520839526</v>
      </c>
      <c r="F301" s="53">
        <f>Table1[[#This Row],[Цена RUR с НДС за 1 ед. измер.]]/1.2</f>
        <v>7673.092100699605</v>
      </c>
      <c r="G301" s="50">
        <v>1</v>
      </c>
      <c r="H301" s="59">
        <v>2.39</v>
      </c>
      <c r="I301" s="59">
        <f t="shared" si="6"/>
        <v>2.39</v>
      </c>
      <c r="J301" s="60" t="s">
        <v>1186</v>
      </c>
      <c r="K301" s="61">
        <v>1020</v>
      </c>
      <c r="L301" s="61">
        <v>200</v>
      </c>
      <c r="M301" s="61">
        <v>80</v>
      </c>
      <c r="N301" s="62">
        <v>1.6320000000000001E-2</v>
      </c>
      <c r="O301" s="50"/>
    </row>
    <row r="302" spans="1:15" s="10" customFormat="1" ht="13.15" x14ac:dyDescent="0.25">
      <c r="A302" s="50" t="s">
        <v>400</v>
      </c>
      <c r="B302" s="50" t="s">
        <v>778</v>
      </c>
      <c r="C302" s="51" t="s">
        <v>1202</v>
      </c>
      <c r="D302" s="52">
        <v>1</v>
      </c>
      <c r="E302" s="53">
        <v>12579.98183267815</v>
      </c>
      <c r="F302" s="53">
        <f>Table1[[#This Row],[Цена RUR с НДС за 1 ед. измер.]]/1.2</f>
        <v>10483.318193898458</v>
      </c>
      <c r="G302" s="50">
        <v>1</v>
      </c>
      <c r="H302" s="59">
        <v>3.02</v>
      </c>
      <c r="I302" s="59">
        <f t="shared" si="6"/>
        <v>3.02</v>
      </c>
      <c r="J302" s="60" t="s">
        <v>1184</v>
      </c>
      <c r="K302" s="61">
        <v>1160</v>
      </c>
      <c r="L302" s="61">
        <v>190</v>
      </c>
      <c r="M302" s="61">
        <v>190</v>
      </c>
      <c r="N302" s="62">
        <v>4.1875999999999997E-2</v>
      </c>
      <c r="O302" s="50"/>
    </row>
    <row r="303" spans="1:15" s="10" customFormat="1" ht="13.15" x14ac:dyDescent="0.25">
      <c r="A303" s="50" t="s">
        <v>53</v>
      </c>
      <c r="B303" s="50" t="s">
        <v>779</v>
      </c>
      <c r="C303" s="51" t="s">
        <v>1202</v>
      </c>
      <c r="D303" s="52">
        <v>25</v>
      </c>
      <c r="E303" s="53">
        <v>745.43238993068996</v>
      </c>
      <c r="F303" s="53">
        <f>Table1[[#This Row],[Цена RUR с НДС за 1 ед. измер.]]/1.2</f>
        <v>621.19365827557499</v>
      </c>
      <c r="G303" s="50">
        <v>25</v>
      </c>
      <c r="H303" s="59">
        <v>0.28000000000000003</v>
      </c>
      <c r="I303" s="59">
        <f t="shared" si="6"/>
        <v>7.0000000000000009</v>
      </c>
      <c r="J303" s="60" t="s">
        <v>1161</v>
      </c>
      <c r="K303" s="61">
        <v>210</v>
      </c>
      <c r="L303" s="61">
        <v>210</v>
      </c>
      <c r="M303" s="61">
        <v>160</v>
      </c>
      <c r="N303" s="62">
        <v>7.0559999999999998E-3</v>
      </c>
      <c r="O303" s="50"/>
    </row>
    <row r="304" spans="1:15" s="10" customFormat="1" ht="13.15" x14ac:dyDescent="0.25">
      <c r="A304" s="50" t="s">
        <v>55</v>
      </c>
      <c r="B304" s="50" t="s">
        <v>780</v>
      </c>
      <c r="C304" s="51" t="s">
        <v>1202</v>
      </c>
      <c r="D304" s="52">
        <v>25</v>
      </c>
      <c r="E304" s="53">
        <v>826.18756550651472</v>
      </c>
      <c r="F304" s="53">
        <f>Table1[[#This Row],[Цена RUR с НДС за 1 ед. измер.]]/1.2</f>
        <v>688.48963792209565</v>
      </c>
      <c r="G304" s="50">
        <v>25</v>
      </c>
      <c r="H304" s="59">
        <v>0.25</v>
      </c>
      <c r="I304" s="59">
        <f t="shared" si="6"/>
        <v>6.25</v>
      </c>
      <c r="J304" s="60" t="s">
        <v>1172</v>
      </c>
      <c r="K304" s="61">
        <v>210</v>
      </c>
      <c r="L304" s="61">
        <v>210</v>
      </c>
      <c r="M304" s="61">
        <v>110</v>
      </c>
      <c r="N304" s="62">
        <v>4.8510000000000003E-3</v>
      </c>
      <c r="O304" s="50"/>
    </row>
    <row r="305" spans="1:15" s="10" customFormat="1" ht="13.15" x14ac:dyDescent="0.25">
      <c r="A305" s="50" t="s">
        <v>57</v>
      </c>
      <c r="B305" s="50" t="s">
        <v>781</v>
      </c>
      <c r="C305" s="51" t="s">
        <v>1202</v>
      </c>
      <c r="D305" s="52">
        <v>24</v>
      </c>
      <c r="E305" s="53">
        <v>1735.5610643821071</v>
      </c>
      <c r="F305" s="53">
        <f>Table1[[#This Row],[Цена RUR с НДС за 1 ед. измер.]]/1.2</f>
        <v>1446.3008869850894</v>
      </c>
      <c r="G305" s="50">
        <v>24</v>
      </c>
      <c r="H305" s="59">
        <v>0.48</v>
      </c>
      <c r="I305" s="59">
        <f t="shared" si="6"/>
        <v>11.52</v>
      </c>
      <c r="J305" s="60" t="s">
        <v>1169</v>
      </c>
      <c r="K305" s="61">
        <v>375</v>
      </c>
      <c r="L305" s="61">
        <v>250</v>
      </c>
      <c r="M305" s="61">
        <v>157</v>
      </c>
      <c r="N305" s="62">
        <v>1.4718749999999999E-2</v>
      </c>
      <c r="O305" s="50"/>
    </row>
    <row r="306" spans="1:15" s="10" customFormat="1" ht="13.15" x14ac:dyDescent="0.25">
      <c r="A306" s="50" t="s">
        <v>311</v>
      </c>
      <c r="B306" s="50" t="s">
        <v>781</v>
      </c>
      <c r="C306" s="51" t="s">
        <v>1202</v>
      </c>
      <c r="D306" s="52">
        <v>24</v>
      </c>
      <c r="E306" s="53">
        <v>1555.6849876814401</v>
      </c>
      <c r="F306" s="53">
        <f>Table1[[#This Row],[Цена RUR с НДС за 1 ед. измер.]]/1.2</f>
        <v>1296.4041564012002</v>
      </c>
      <c r="G306" s="50">
        <v>24</v>
      </c>
      <c r="H306" s="59">
        <v>0.45</v>
      </c>
      <c r="I306" s="59">
        <f t="shared" si="6"/>
        <v>10.8</v>
      </c>
      <c r="J306" s="60" t="s">
        <v>1169</v>
      </c>
      <c r="K306" s="61">
        <v>375</v>
      </c>
      <c r="L306" s="61">
        <v>250</v>
      </c>
      <c r="M306" s="61">
        <v>157</v>
      </c>
      <c r="N306" s="62">
        <v>1.4718749999999999E-2</v>
      </c>
      <c r="O306" s="50"/>
    </row>
    <row r="307" spans="1:15" s="10" customFormat="1" ht="13.15" x14ac:dyDescent="0.25">
      <c r="A307" s="50" t="s">
        <v>58</v>
      </c>
      <c r="B307" s="50" t="s">
        <v>782</v>
      </c>
      <c r="C307" s="51" t="s">
        <v>1202</v>
      </c>
      <c r="D307" s="52">
        <v>200</v>
      </c>
      <c r="E307" s="53">
        <v>116.4650469230769</v>
      </c>
      <c r="F307" s="53">
        <f>Table1[[#This Row],[Цена RUR с НДС за 1 ед. измер.]]/1.2</f>
        <v>97.054205769230748</v>
      </c>
      <c r="G307" s="50">
        <v>200</v>
      </c>
      <c r="H307" s="59">
        <v>0.06</v>
      </c>
      <c r="I307" s="59">
        <f t="shared" si="6"/>
        <v>12</v>
      </c>
      <c r="J307" s="60" t="s">
        <v>1169</v>
      </c>
      <c r="K307" s="61">
        <v>375</v>
      </c>
      <c r="L307" s="61">
        <v>250</v>
      </c>
      <c r="M307" s="61">
        <v>157</v>
      </c>
      <c r="N307" s="62">
        <v>1.4718749999999999E-2</v>
      </c>
      <c r="O307" s="50"/>
    </row>
    <row r="308" spans="1:15" s="10" customFormat="1" ht="13.15" x14ac:dyDescent="0.25">
      <c r="A308" s="50" t="s">
        <v>59</v>
      </c>
      <c r="B308" s="50" t="s">
        <v>783</v>
      </c>
      <c r="C308" s="51" t="s">
        <v>1202</v>
      </c>
      <c r="D308" s="52">
        <v>50</v>
      </c>
      <c r="E308" s="53">
        <v>174.69757038461537</v>
      </c>
      <c r="F308" s="53">
        <f>Table1[[#This Row],[Цена RUR с НДС за 1 ед. измер.]]/1.2</f>
        <v>145.58130865384615</v>
      </c>
      <c r="G308" s="50">
        <v>50</v>
      </c>
      <c r="H308" s="59">
        <v>0.1</v>
      </c>
      <c r="I308" s="59">
        <f t="shared" si="6"/>
        <v>5</v>
      </c>
      <c r="J308" s="60" t="s">
        <v>1172</v>
      </c>
      <c r="K308" s="61">
        <v>210</v>
      </c>
      <c r="L308" s="61">
        <v>210</v>
      </c>
      <c r="M308" s="61">
        <v>110</v>
      </c>
      <c r="N308" s="62">
        <v>4.8510000000000003E-3</v>
      </c>
      <c r="O308" s="50"/>
    </row>
    <row r="309" spans="1:15" s="10" customFormat="1" ht="13.15" x14ac:dyDescent="0.25">
      <c r="A309" s="50" t="s">
        <v>203</v>
      </c>
      <c r="B309" s="50" t="s">
        <v>784</v>
      </c>
      <c r="C309" s="51" t="s">
        <v>1202</v>
      </c>
      <c r="D309" s="52">
        <v>50</v>
      </c>
      <c r="E309" s="53">
        <v>232.91995172712743</v>
      </c>
      <c r="F309" s="53">
        <f>Table1[[#This Row],[Цена RUR с НДС за 1 ед. измер.]]/1.2</f>
        <v>194.09995977260618</v>
      </c>
      <c r="G309" s="50">
        <v>50</v>
      </c>
      <c r="H309" s="59">
        <v>0.1</v>
      </c>
      <c r="I309" s="59">
        <f t="shared" si="6"/>
        <v>5</v>
      </c>
      <c r="J309" s="60" t="s">
        <v>1161</v>
      </c>
      <c r="K309" s="61">
        <v>210</v>
      </c>
      <c r="L309" s="61">
        <v>210</v>
      </c>
      <c r="M309" s="61">
        <v>160</v>
      </c>
      <c r="N309" s="62">
        <v>7.0559999999999998E-3</v>
      </c>
      <c r="O309" s="50"/>
    </row>
    <row r="310" spans="1:15" s="10" customFormat="1" ht="13.15" x14ac:dyDescent="0.25">
      <c r="A310" s="50" t="s">
        <v>197</v>
      </c>
      <c r="B310" s="50" t="s">
        <v>785</v>
      </c>
      <c r="C310" s="51" t="s">
        <v>1202</v>
      </c>
      <c r="D310" s="52">
        <v>50</v>
      </c>
      <c r="E310" s="53">
        <v>408.49694968201811</v>
      </c>
      <c r="F310" s="53">
        <f>Table1[[#This Row],[Цена RUR с НДС за 1 ед. измер.]]/1.2</f>
        <v>340.41412473501509</v>
      </c>
      <c r="G310" s="50">
        <v>50</v>
      </c>
      <c r="H310" s="59">
        <v>0.12</v>
      </c>
      <c r="I310" s="59">
        <f t="shared" si="6"/>
        <v>6</v>
      </c>
      <c r="J310" s="60" t="s">
        <v>1160</v>
      </c>
      <c r="K310" s="61">
        <v>375</v>
      </c>
      <c r="L310" s="61">
        <v>250</v>
      </c>
      <c r="M310" s="61">
        <v>115</v>
      </c>
      <c r="N310" s="62">
        <v>1.0781249999999999E-2</v>
      </c>
      <c r="O310" s="50"/>
    </row>
    <row r="311" spans="1:15" s="10" customFormat="1" ht="13.15" x14ac:dyDescent="0.25">
      <c r="A311" s="50" t="s">
        <v>60</v>
      </c>
      <c r="B311" s="50" t="s">
        <v>786</v>
      </c>
      <c r="C311" s="51" t="s">
        <v>1202</v>
      </c>
      <c r="D311" s="52">
        <v>50</v>
      </c>
      <c r="E311" s="53">
        <v>266</v>
      </c>
      <c r="F311" s="53">
        <f>Table1[[#This Row],[Цена RUR с НДС за 1 ед. измер.]]/1.2</f>
        <v>221.66666666666669</v>
      </c>
      <c r="G311" s="50">
        <v>50</v>
      </c>
      <c r="H311" s="59">
        <v>0.13</v>
      </c>
      <c r="I311" s="59">
        <f t="shared" si="6"/>
        <v>6.5</v>
      </c>
      <c r="J311" s="60" t="s">
        <v>1161</v>
      </c>
      <c r="K311" s="61">
        <v>210</v>
      </c>
      <c r="L311" s="61">
        <v>210</v>
      </c>
      <c r="M311" s="61">
        <v>160</v>
      </c>
      <c r="N311" s="62">
        <v>7.0559999999999998E-3</v>
      </c>
      <c r="O311" s="50"/>
    </row>
    <row r="312" spans="1:15" s="10" customFormat="1" ht="13.15" x14ac:dyDescent="0.25">
      <c r="A312" s="50" t="s">
        <v>61</v>
      </c>
      <c r="B312" s="50" t="s">
        <v>787</v>
      </c>
      <c r="C312" s="51" t="s">
        <v>1202</v>
      </c>
      <c r="D312" s="52">
        <v>50</v>
      </c>
      <c r="E312" s="53">
        <v>257.78313255170059</v>
      </c>
      <c r="F312" s="53">
        <f>Table1[[#This Row],[Цена RUR с НДС за 1 ед. измер.]]/1.2</f>
        <v>214.81927712641718</v>
      </c>
      <c r="G312" s="50">
        <v>50</v>
      </c>
      <c r="H312" s="59">
        <v>0.13</v>
      </c>
      <c r="I312" s="59">
        <f t="shared" si="6"/>
        <v>6.5</v>
      </c>
      <c r="J312" s="60" t="s">
        <v>1161</v>
      </c>
      <c r="K312" s="61">
        <v>210</v>
      </c>
      <c r="L312" s="61">
        <v>210</v>
      </c>
      <c r="M312" s="61">
        <v>160</v>
      </c>
      <c r="N312" s="62">
        <v>7.0559999999999998E-3</v>
      </c>
      <c r="O312" s="50"/>
    </row>
    <row r="313" spans="1:15" s="10" customFormat="1" ht="13.15" x14ac:dyDescent="0.25">
      <c r="A313" s="50" t="s">
        <v>62</v>
      </c>
      <c r="B313" s="50" t="s">
        <v>788</v>
      </c>
      <c r="C313" s="51" t="s">
        <v>1202</v>
      </c>
      <c r="D313" s="52">
        <v>50</v>
      </c>
      <c r="E313" s="53">
        <v>369.61022667396713</v>
      </c>
      <c r="F313" s="53">
        <f>Table1[[#This Row],[Цена RUR с НДС за 1 ед. измер.]]/1.2</f>
        <v>308.00852222830594</v>
      </c>
      <c r="G313" s="50">
        <v>50</v>
      </c>
      <c r="H313" s="59">
        <v>0.12</v>
      </c>
      <c r="I313" s="59">
        <f t="shared" si="6"/>
        <v>6</v>
      </c>
      <c r="J313" s="60" t="s">
        <v>1161</v>
      </c>
      <c r="K313" s="61">
        <v>210</v>
      </c>
      <c r="L313" s="61">
        <v>210</v>
      </c>
      <c r="M313" s="61">
        <v>160</v>
      </c>
      <c r="N313" s="62">
        <v>7.0559999999999998E-3</v>
      </c>
      <c r="O313" s="50"/>
    </row>
    <row r="314" spans="1:15" s="10" customFormat="1" ht="13.15" x14ac:dyDescent="0.25">
      <c r="A314" s="50" t="s">
        <v>63</v>
      </c>
      <c r="B314" s="50" t="s">
        <v>789</v>
      </c>
      <c r="C314" s="51" t="s">
        <v>1202</v>
      </c>
      <c r="D314" s="52">
        <v>25</v>
      </c>
      <c r="E314" s="53">
        <v>666.23019850055414</v>
      </c>
      <c r="F314" s="53">
        <f>Table1[[#This Row],[Цена RUR с НДС за 1 ед. измер.]]/1.2</f>
        <v>555.19183208379513</v>
      </c>
      <c r="G314" s="50">
        <v>25</v>
      </c>
      <c r="H314" s="59">
        <v>0.28999999999999998</v>
      </c>
      <c r="I314" s="59">
        <f t="shared" si="6"/>
        <v>7.2499999999999991</v>
      </c>
      <c r="J314" s="60" t="s">
        <v>1161</v>
      </c>
      <c r="K314" s="61">
        <v>210</v>
      </c>
      <c r="L314" s="61">
        <v>210</v>
      </c>
      <c r="M314" s="61">
        <v>160</v>
      </c>
      <c r="N314" s="62">
        <v>7.0559999999999998E-3</v>
      </c>
      <c r="O314" s="50"/>
    </row>
    <row r="315" spans="1:15" s="10" customFormat="1" ht="13.15" x14ac:dyDescent="0.25">
      <c r="A315" s="50" t="s">
        <v>64</v>
      </c>
      <c r="B315" s="50" t="s">
        <v>790</v>
      </c>
      <c r="C315" s="51" t="s">
        <v>1202</v>
      </c>
      <c r="D315" s="52">
        <v>50</v>
      </c>
      <c r="E315" s="53">
        <v>519.50450194695361</v>
      </c>
      <c r="F315" s="53">
        <f>Table1[[#This Row],[Цена RUR с НДС за 1 ед. измер.]]/1.2</f>
        <v>432.92041828912801</v>
      </c>
      <c r="G315" s="50">
        <v>50</v>
      </c>
      <c r="H315" s="59">
        <v>0.1</v>
      </c>
      <c r="I315" s="59">
        <f t="shared" si="6"/>
        <v>5</v>
      </c>
      <c r="J315" s="60" t="s">
        <v>1164</v>
      </c>
      <c r="K315" s="61">
        <v>390</v>
      </c>
      <c r="L315" s="61">
        <v>255</v>
      </c>
      <c r="M315" s="61">
        <v>205</v>
      </c>
      <c r="N315" s="62">
        <v>2.0387249999999999E-2</v>
      </c>
      <c r="O315" s="50"/>
    </row>
    <row r="316" spans="1:15" s="10" customFormat="1" ht="13.15" x14ac:dyDescent="0.25">
      <c r="A316" s="50" t="s">
        <v>65</v>
      </c>
      <c r="B316" s="50" t="s">
        <v>791</v>
      </c>
      <c r="C316" s="51" t="s">
        <v>1202</v>
      </c>
      <c r="D316" s="52">
        <v>50</v>
      </c>
      <c r="E316" s="53">
        <v>606.42250788748845</v>
      </c>
      <c r="F316" s="53">
        <f>Table1[[#This Row],[Цена RUR с НДС за 1 ед. измер.]]/1.2</f>
        <v>505.35208990624039</v>
      </c>
      <c r="G316" s="50">
        <v>50</v>
      </c>
      <c r="H316" s="59">
        <v>0.16</v>
      </c>
      <c r="I316" s="59">
        <f t="shared" si="6"/>
        <v>8</v>
      </c>
      <c r="J316" s="60" t="s">
        <v>1164</v>
      </c>
      <c r="K316" s="61">
        <v>390</v>
      </c>
      <c r="L316" s="61">
        <v>255</v>
      </c>
      <c r="M316" s="61">
        <v>205</v>
      </c>
      <c r="N316" s="62">
        <v>2.0387249999999999E-2</v>
      </c>
      <c r="O316" s="50"/>
    </row>
    <row r="317" spans="1:15" s="10" customFormat="1" ht="13.15" x14ac:dyDescent="0.25">
      <c r="A317" s="50" t="s">
        <v>214</v>
      </c>
      <c r="B317" s="50" t="s">
        <v>791</v>
      </c>
      <c r="C317" s="51" t="s">
        <v>1202</v>
      </c>
      <c r="D317" s="52">
        <v>50</v>
      </c>
      <c r="E317" s="53">
        <v>542.86924049300251</v>
      </c>
      <c r="F317" s="53">
        <f>Table1[[#This Row],[Цена RUR с НДС за 1 ед. измер.]]/1.2</f>
        <v>452.39103374416879</v>
      </c>
      <c r="G317" s="50">
        <v>50</v>
      </c>
      <c r="H317" s="59">
        <v>0.15</v>
      </c>
      <c r="I317" s="59">
        <f t="shared" si="6"/>
        <v>7.5</v>
      </c>
      <c r="J317" s="60" t="s">
        <v>1164</v>
      </c>
      <c r="K317" s="61">
        <v>390</v>
      </c>
      <c r="L317" s="61">
        <v>255</v>
      </c>
      <c r="M317" s="61">
        <v>205</v>
      </c>
      <c r="N317" s="62">
        <v>2.0387249999999999E-2</v>
      </c>
      <c r="O317" s="50"/>
    </row>
    <row r="318" spans="1:15" s="10" customFormat="1" ht="13.15" x14ac:dyDescent="0.25">
      <c r="A318" s="54" t="s">
        <v>66</v>
      </c>
      <c r="B318" s="50" t="s">
        <v>792</v>
      </c>
      <c r="C318" s="51" t="s">
        <v>1202</v>
      </c>
      <c r="D318" s="52">
        <v>50</v>
      </c>
      <c r="E318" s="53">
        <v>299</v>
      </c>
      <c r="F318" s="53">
        <f>Table1[[#This Row],[Цена RUR с НДС за 1 ед. измер.]]/1.2</f>
        <v>249.16666666666669</v>
      </c>
      <c r="G318" s="50">
        <v>50</v>
      </c>
      <c r="H318" s="59">
        <v>0.11</v>
      </c>
      <c r="I318" s="59">
        <f t="shared" si="6"/>
        <v>5.5</v>
      </c>
      <c r="J318" s="60" t="s">
        <v>1169</v>
      </c>
      <c r="K318" s="61">
        <v>375</v>
      </c>
      <c r="L318" s="61">
        <v>250</v>
      </c>
      <c r="M318" s="61">
        <v>157</v>
      </c>
      <c r="N318" s="62">
        <v>1.4718749999999999E-2</v>
      </c>
      <c r="O318" s="50"/>
    </row>
    <row r="319" spans="1:15" s="10" customFormat="1" ht="13.15" x14ac:dyDescent="0.25">
      <c r="A319" s="54" t="s">
        <v>219</v>
      </c>
      <c r="B319" s="50" t="s">
        <v>793</v>
      </c>
      <c r="C319" s="51" t="s">
        <v>1202</v>
      </c>
      <c r="D319" s="52">
        <v>50</v>
      </c>
      <c r="E319" s="53">
        <v>299</v>
      </c>
      <c r="F319" s="53">
        <f>Table1[[#This Row],[Цена RUR с НДС за 1 ед. измер.]]/1.2</f>
        <v>249.16666666666669</v>
      </c>
      <c r="G319" s="50">
        <v>50</v>
      </c>
      <c r="H319" s="59">
        <v>0.11</v>
      </c>
      <c r="I319" s="59">
        <f t="shared" si="6"/>
        <v>5.5</v>
      </c>
      <c r="J319" s="60" t="s">
        <v>1169</v>
      </c>
      <c r="K319" s="61">
        <v>375</v>
      </c>
      <c r="L319" s="61">
        <v>250</v>
      </c>
      <c r="M319" s="61">
        <v>157</v>
      </c>
      <c r="N319" s="62">
        <v>1.4718749999999999E-2</v>
      </c>
      <c r="O319" s="50"/>
    </row>
    <row r="320" spans="1:15" s="10" customFormat="1" ht="13.15" x14ac:dyDescent="0.25">
      <c r="A320" s="54" t="s">
        <v>67</v>
      </c>
      <c r="B320" s="50" t="s">
        <v>794</v>
      </c>
      <c r="C320" s="51" t="s">
        <v>1202</v>
      </c>
      <c r="D320" s="52">
        <v>50</v>
      </c>
      <c r="E320" s="53">
        <v>356.05028630769232</v>
      </c>
      <c r="F320" s="53">
        <f>Table1[[#This Row],[Цена RUR с НДС за 1 ед. измер.]]/1.2</f>
        <v>296.70857192307693</v>
      </c>
      <c r="G320" s="50">
        <v>50</v>
      </c>
      <c r="H320" s="59">
        <v>0.12</v>
      </c>
      <c r="I320" s="59">
        <f t="shared" si="6"/>
        <v>6</v>
      </c>
      <c r="J320" s="60" t="s">
        <v>1169</v>
      </c>
      <c r="K320" s="61">
        <v>375</v>
      </c>
      <c r="L320" s="61">
        <v>250</v>
      </c>
      <c r="M320" s="61">
        <v>157</v>
      </c>
      <c r="N320" s="62">
        <v>1.4718749999999999E-2</v>
      </c>
      <c r="O320" s="50"/>
    </row>
    <row r="321" spans="1:15" s="10" customFormat="1" ht="13.15" x14ac:dyDescent="0.25">
      <c r="A321" s="54" t="s">
        <v>215</v>
      </c>
      <c r="B321" s="50" t="s">
        <v>795</v>
      </c>
      <c r="C321" s="51" t="s">
        <v>1202</v>
      </c>
      <c r="D321" s="52">
        <v>50</v>
      </c>
      <c r="E321" s="53">
        <v>356.05028630769232</v>
      </c>
      <c r="F321" s="53">
        <f>Table1[[#This Row],[Цена RUR с НДС за 1 ед. измер.]]/1.2</f>
        <v>296.70857192307693</v>
      </c>
      <c r="G321" s="50">
        <v>50</v>
      </c>
      <c r="H321" s="59">
        <v>0.12</v>
      </c>
      <c r="I321" s="59">
        <f t="shared" si="6"/>
        <v>6</v>
      </c>
      <c r="J321" s="60" t="s">
        <v>1169</v>
      </c>
      <c r="K321" s="61">
        <v>375</v>
      </c>
      <c r="L321" s="61">
        <v>250</v>
      </c>
      <c r="M321" s="61">
        <v>157</v>
      </c>
      <c r="N321" s="62">
        <v>1.4718749999999999E-2</v>
      </c>
      <c r="O321" s="50"/>
    </row>
    <row r="322" spans="1:15" s="10" customFormat="1" ht="13.15" x14ac:dyDescent="0.25">
      <c r="A322" s="54" t="s">
        <v>207</v>
      </c>
      <c r="B322" s="50" t="s">
        <v>796</v>
      </c>
      <c r="C322" s="51" t="s">
        <v>1202</v>
      </c>
      <c r="D322" s="52">
        <v>50</v>
      </c>
      <c r="E322" s="53">
        <v>665.19812457568014</v>
      </c>
      <c r="F322" s="53">
        <f>Table1[[#This Row],[Цена RUR с НДС за 1 ед. измер.]]/1.2</f>
        <v>554.33177047973345</v>
      </c>
      <c r="G322" s="50">
        <v>50</v>
      </c>
      <c r="H322" s="59">
        <v>0.15</v>
      </c>
      <c r="I322" s="59">
        <f t="shared" si="6"/>
        <v>7.5</v>
      </c>
      <c r="J322" s="60" t="s">
        <v>1160</v>
      </c>
      <c r="K322" s="61">
        <v>375</v>
      </c>
      <c r="L322" s="61">
        <v>250</v>
      </c>
      <c r="M322" s="61">
        <v>115</v>
      </c>
      <c r="N322" s="62">
        <v>1.0781249999999999E-2</v>
      </c>
      <c r="O322" s="50"/>
    </row>
    <row r="323" spans="1:15" s="10" customFormat="1" ht="13.15" x14ac:dyDescent="0.25">
      <c r="A323" s="54" t="s">
        <v>206</v>
      </c>
      <c r="B323" s="50" t="s">
        <v>796</v>
      </c>
      <c r="C323" s="51" t="s">
        <v>1202</v>
      </c>
      <c r="D323" s="52">
        <v>50</v>
      </c>
      <c r="E323" s="53">
        <v>665.19812457568014</v>
      </c>
      <c r="F323" s="53">
        <f>Table1[[#This Row],[Цена RUR с НДС за 1 ед. измер.]]/1.2</f>
        <v>554.33177047973345</v>
      </c>
      <c r="G323" s="50">
        <v>50</v>
      </c>
      <c r="H323" s="59">
        <v>0.15</v>
      </c>
      <c r="I323" s="59">
        <f t="shared" si="6"/>
        <v>7.5</v>
      </c>
      <c r="J323" s="60" t="s">
        <v>1160</v>
      </c>
      <c r="K323" s="61">
        <v>375</v>
      </c>
      <c r="L323" s="61">
        <v>250</v>
      </c>
      <c r="M323" s="61">
        <v>115</v>
      </c>
      <c r="N323" s="62">
        <v>1.0781249999999999E-2</v>
      </c>
      <c r="O323" s="50"/>
    </row>
    <row r="324" spans="1:15" s="10" customFormat="1" ht="13.15" x14ac:dyDescent="0.25">
      <c r="A324" s="54" t="s">
        <v>417</v>
      </c>
      <c r="B324" s="50" t="s">
        <v>797</v>
      </c>
      <c r="C324" s="51" t="s">
        <v>1202</v>
      </c>
      <c r="D324" s="52">
        <v>120</v>
      </c>
      <c r="E324" s="53">
        <v>230.12335855384617</v>
      </c>
      <c r="F324" s="53">
        <f>Table1[[#This Row],[Цена RUR с НДС за 1 ед. измер.]]/1.2</f>
        <v>191.76946546153849</v>
      </c>
      <c r="G324" s="50">
        <v>120</v>
      </c>
      <c r="H324" s="59">
        <v>0.05</v>
      </c>
      <c r="I324" s="59">
        <f t="shared" si="6"/>
        <v>6</v>
      </c>
      <c r="J324" s="60" t="s">
        <v>1169</v>
      </c>
      <c r="K324" s="61">
        <v>375</v>
      </c>
      <c r="L324" s="61">
        <v>250</v>
      </c>
      <c r="M324" s="61">
        <v>157</v>
      </c>
      <c r="N324" s="62">
        <v>1.4718749999999999E-2</v>
      </c>
      <c r="O324" s="50"/>
    </row>
    <row r="325" spans="1:15" s="10" customFormat="1" ht="13.15" x14ac:dyDescent="0.25">
      <c r="A325" s="54" t="s">
        <v>487</v>
      </c>
      <c r="B325" s="50" t="s">
        <v>798</v>
      </c>
      <c r="C325" s="51" t="s">
        <v>1202</v>
      </c>
      <c r="D325" s="52">
        <v>60</v>
      </c>
      <c r="E325" s="53">
        <v>292.42854173076927</v>
      </c>
      <c r="F325" s="53">
        <f>Table1[[#This Row],[Цена RUR с НДС за 1 ед. измер.]]/1.2</f>
        <v>243.69045144230773</v>
      </c>
      <c r="G325" s="50">
        <v>60</v>
      </c>
      <c r="H325" s="59">
        <v>0.06</v>
      </c>
      <c r="I325" s="59">
        <f t="shared" si="6"/>
        <v>3.5999999999999996</v>
      </c>
      <c r="J325" s="60" t="s">
        <v>1160</v>
      </c>
      <c r="K325" s="61">
        <v>375</v>
      </c>
      <c r="L325" s="61">
        <v>250</v>
      </c>
      <c r="M325" s="61">
        <v>115</v>
      </c>
      <c r="N325" s="62">
        <v>1.0781249999999999E-2</v>
      </c>
      <c r="O325" s="50"/>
    </row>
    <row r="326" spans="1:15" s="10" customFormat="1" ht="13.15" x14ac:dyDescent="0.25">
      <c r="A326" s="54" t="s">
        <v>418</v>
      </c>
      <c r="B326" s="50" t="s">
        <v>799</v>
      </c>
      <c r="C326" s="51" t="s">
        <v>1202</v>
      </c>
      <c r="D326" s="52">
        <v>60</v>
      </c>
      <c r="E326" s="53">
        <v>365.03775000000002</v>
      </c>
      <c r="F326" s="53">
        <f>Table1[[#This Row],[Цена RUR с НДС за 1 ед. измер.]]/1.2</f>
        <v>304.198125</v>
      </c>
      <c r="G326" s="50">
        <v>60</v>
      </c>
      <c r="H326" s="59">
        <v>0.09</v>
      </c>
      <c r="I326" s="59">
        <f t="shared" si="6"/>
        <v>5.3999999999999995</v>
      </c>
      <c r="J326" s="60" t="s">
        <v>1169</v>
      </c>
      <c r="K326" s="61">
        <v>375</v>
      </c>
      <c r="L326" s="61">
        <v>250</v>
      </c>
      <c r="M326" s="61">
        <v>157</v>
      </c>
      <c r="N326" s="62">
        <v>1.4718749999999999E-2</v>
      </c>
      <c r="O326" s="50"/>
    </row>
    <row r="327" spans="1:15" s="10" customFormat="1" ht="13.15" x14ac:dyDescent="0.25">
      <c r="A327" s="54" t="s">
        <v>489</v>
      </c>
      <c r="B327" s="50" t="s">
        <v>800</v>
      </c>
      <c r="C327" s="51" t="s">
        <v>1202</v>
      </c>
      <c r="D327" s="52">
        <v>60</v>
      </c>
      <c r="E327" s="53">
        <v>365.03775000000002</v>
      </c>
      <c r="F327" s="53">
        <f>Table1[[#This Row],[Цена RUR с НДС за 1 ед. измер.]]/1.2</f>
        <v>304.198125</v>
      </c>
      <c r="G327" s="50">
        <v>60</v>
      </c>
      <c r="H327" s="59">
        <v>7.0000000000000007E-2</v>
      </c>
      <c r="I327" s="59">
        <f t="shared" si="6"/>
        <v>4.2</v>
      </c>
      <c r="J327" s="60" t="s">
        <v>1169</v>
      </c>
      <c r="K327" s="61">
        <v>375</v>
      </c>
      <c r="L327" s="61">
        <v>250</v>
      </c>
      <c r="M327" s="61">
        <v>157</v>
      </c>
      <c r="N327" s="62">
        <v>1.4718749999999999E-2</v>
      </c>
      <c r="O327" s="50"/>
    </row>
    <row r="328" spans="1:15" s="10" customFormat="1" ht="13.15" x14ac:dyDescent="0.25">
      <c r="A328" s="54" t="s">
        <v>419</v>
      </c>
      <c r="B328" s="50" t="s">
        <v>801</v>
      </c>
      <c r="C328" s="51" t="s">
        <v>1202</v>
      </c>
      <c r="D328" s="52">
        <v>60</v>
      </c>
      <c r="E328" s="53">
        <v>458.03447307692301</v>
      </c>
      <c r="F328" s="53">
        <f>Table1[[#This Row],[Цена RUR с НДС за 1 ед. измер.]]/1.2</f>
        <v>381.69539423076918</v>
      </c>
      <c r="G328" s="50">
        <v>60</v>
      </c>
      <c r="H328" s="59">
        <v>0.11</v>
      </c>
      <c r="I328" s="59">
        <f>IFERROR(G328*H328,"")</f>
        <v>6.6</v>
      </c>
      <c r="J328" s="60" t="s">
        <v>1169</v>
      </c>
      <c r="K328" s="61">
        <v>375</v>
      </c>
      <c r="L328" s="61">
        <v>250</v>
      </c>
      <c r="M328" s="61">
        <v>157</v>
      </c>
      <c r="N328" s="62">
        <v>1.4718749999999999E-2</v>
      </c>
      <c r="O328" s="50"/>
    </row>
    <row r="329" spans="1:15" s="10" customFormat="1" ht="13.15" x14ac:dyDescent="0.25">
      <c r="A329" s="54" t="s">
        <v>462</v>
      </c>
      <c r="B329" s="50" t="s">
        <v>802</v>
      </c>
      <c r="C329" s="51" t="s">
        <v>1202</v>
      </c>
      <c r="D329" s="52">
        <v>60</v>
      </c>
      <c r="E329" s="53">
        <v>479.84563846153844</v>
      </c>
      <c r="F329" s="53">
        <f>Table1[[#This Row],[Цена RUR с НДС за 1 ед. измер.]]/1.2</f>
        <v>399.87136538461539</v>
      </c>
      <c r="G329" s="50">
        <v>60</v>
      </c>
      <c r="H329" s="59">
        <v>0.14000000000000001</v>
      </c>
      <c r="I329" s="59">
        <f>IFERROR(G329*H329,"")</f>
        <v>8.4</v>
      </c>
      <c r="J329" s="60" t="s">
        <v>1164</v>
      </c>
      <c r="K329" s="61">
        <v>390</v>
      </c>
      <c r="L329" s="61">
        <v>255</v>
      </c>
      <c r="M329" s="61">
        <v>205</v>
      </c>
      <c r="N329" s="62">
        <v>2.0387249999999999E-2</v>
      </c>
      <c r="O329" s="50"/>
    </row>
    <row r="330" spans="1:15" s="10" customFormat="1" ht="13.15" x14ac:dyDescent="0.25">
      <c r="A330" s="54" t="s">
        <v>1196</v>
      </c>
      <c r="B330" s="50" t="s">
        <v>1203</v>
      </c>
      <c r="C330" s="51" t="s">
        <v>1202</v>
      </c>
      <c r="D330" s="52">
        <v>12</v>
      </c>
      <c r="E330" s="53">
        <v>2495</v>
      </c>
      <c r="F330" s="53">
        <f>Table1[[#This Row],[Цена RUR с НДС за 1 ед. измер.]]/1.2</f>
        <v>2079.166666666667</v>
      </c>
      <c r="G330" s="50">
        <v>12</v>
      </c>
      <c r="H330" s="59"/>
      <c r="I330" s="59">
        <v>0.51</v>
      </c>
      <c r="J330" s="60"/>
      <c r="K330" s="61"/>
      <c r="L330" s="61"/>
      <c r="M330" s="61"/>
      <c r="N330" s="62"/>
      <c r="O330" s="50"/>
    </row>
    <row r="331" spans="1:15" s="10" customFormat="1" ht="13.15" x14ac:dyDescent="0.25">
      <c r="A331" s="54" t="s">
        <v>1197</v>
      </c>
      <c r="B331" s="50" t="s">
        <v>1204</v>
      </c>
      <c r="C331" s="51" t="s">
        <v>1202</v>
      </c>
      <c r="D331" s="52">
        <v>24</v>
      </c>
      <c r="E331" s="53">
        <v>1850</v>
      </c>
      <c r="F331" s="53">
        <f>Table1[[#This Row],[Цена RUR с НДС за 1 ед. измер.]]/1.2</f>
        <v>1541.6666666666667</v>
      </c>
      <c r="G331" s="50">
        <v>24</v>
      </c>
      <c r="H331" s="59"/>
      <c r="I331" s="59">
        <v>0.51</v>
      </c>
      <c r="J331" s="60"/>
      <c r="K331" s="61"/>
      <c r="L331" s="61"/>
      <c r="M331" s="61"/>
      <c r="N331" s="62"/>
      <c r="O331" s="50"/>
    </row>
    <row r="332" spans="1:15" s="10" customFormat="1" ht="13.15" x14ac:dyDescent="0.25">
      <c r="A332" s="54" t="s">
        <v>1133</v>
      </c>
      <c r="B332" s="50" t="s">
        <v>1135</v>
      </c>
      <c r="C332" s="51" t="s">
        <v>1202</v>
      </c>
      <c r="D332" s="52">
        <v>60</v>
      </c>
      <c r="E332" s="53">
        <v>627.59812499999998</v>
      </c>
      <c r="F332" s="53">
        <f>Table1[[#This Row],[Цена RUR с НДС за 1 ед. измер.]]/1.2</f>
        <v>522.99843750000002</v>
      </c>
      <c r="G332" s="50">
        <v>60</v>
      </c>
      <c r="H332" s="59">
        <v>0.11</v>
      </c>
      <c r="I332" s="59">
        <f t="shared" ref="I332:I363" si="7">IFERROR(G332*H332,"")</f>
        <v>6.6</v>
      </c>
      <c r="J332" s="60" t="s">
        <v>1164</v>
      </c>
      <c r="K332" s="61">
        <v>390</v>
      </c>
      <c r="L332" s="61">
        <v>255</v>
      </c>
      <c r="M332" s="61">
        <v>205</v>
      </c>
      <c r="N332" s="62">
        <v>2.0387249999999999E-2</v>
      </c>
      <c r="O332" s="50"/>
    </row>
    <row r="333" spans="1:15" s="10" customFormat="1" ht="13.15" x14ac:dyDescent="0.25">
      <c r="A333" s="54" t="s">
        <v>1134</v>
      </c>
      <c r="B333" s="50" t="s">
        <v>1136</v>
      </c>
      <c r="C333" s="51" t="s">
        <v>1202</v>
      </c>
      <c r="D333" s="52">
        <v>60</v>
      </c>
      <c r="E333" s="53">
        <v>627.59812499999998</v>
      </c>
      <c r="F333" s="53">
        <f>Table1[[#This Row],[Цена RUR с НДС за 1 ед. измер.]]/1.2</f>
        <v>522.99843750000002</v>
      </c>
      <c r="G333" s="50">
        <v>60</v>
      </c>
      <c r="H333" s="59">
        <v>0.12</v>
      </c>
      <c r="I333" s="59">
        <f t="shared" si="7"/>
        <v>7.1999999999999993</v>
      </c>
      <c r="J333" s="60" t="s">
        <v>1164</v>
      </c>
      <c r="K333" s="61">
        <v>390</v>
      </c>
      <c r="L333" s="61">
        <v>255</v>
      </c>
      <c r="M333" s="61">
        <v>205</v>
      </c>
      <c r="N333" s="62">
        <v>2.0387249999999999E-2</v>
      </c>
      <c r="O333" s="50"/>
    </row>
    <row r="334" spans="1:15" s="10" customFormat="1" ht="13.15" x14ac:dyDescent="0.25">
      <c r="A334" s="54" t="s">
        <v>499</v>
      </c>
      <c r="B334" s="50" t="s">
        <v>803</v>
      </c>
      <c r="C334" s="51" t="s">
        <v>1202</v>
      </c>
      <c r="D334" s="52">
        <v>60</v>
      </c>
      <c r="E334" s="53">
        <v>456.22500000000002</v>
      </c>
      <c r="F334" s="53">
        <f>Table1[[#This Row],[Цена RUR с НДС за 1 ед. измер.]]/1.2</f>
        <v>380.18750000000006</v>
      </c>
      <c r="G334" s="50">
        <v>60</v>
      </c>
      <c r="H334" s="59">
        <v>0.05</v>
      </c>
      <c r="I334" s="59">
        <f t="shared" si="7"/>
        <v>3</v>
      </c>
      <c r="J334" s="60" t="s">
        <v>1160</v>
      </c>
      <c r="K334" s="61">
        <v>375</v>
      </c>
      <c r="L334" s="61">
        <v>250</v>
      </c>
      <c r="M334" s="61">
        <v>115</v>
      </c>
      <c r="N334" s="62">
        <v>1.0781249999999999E-2</v>
      </c>
      <c r="O334" s="50"/>
    </row>
    <row r="335" spans="1:15" s="10" customFormat="1" ht="13.15" x14ac:dyDescent="0.25">
      <c r="A335" s="54" t="s">
        <v>500</v>
      </c>
      <c r="B335" s="50" t="s">
        <v>803</v>
      </c>
      <c r="C335" s="51" t="s">
        <v>1202</v>
      </c>
      <c r="D335" s="52">
        <v>60</v>
      </c>
      <c r="E335" s="53">
        <v>456.22500000000002</v>
      </c>
      <c r="F335" s="53">
        <f>Table1[[#This Row],[Цена RUR с НДС за 1 ед. измер.]]/1.2</f>
        <v>380.18750000000006</v>
      </c>
      <c r="G335" s="50">
        <v>60</v>
      </c>
      <c r="H335" s="59">
        <v>0.05</v>
      </c>
      <c r="I335" s="59">
        <f t="shared" si="7"/>
        <v>3</v>
      </c>
      <c r="J335" s="60" t="s">
        <v>1160</v>
      </c>
      <c r="K335" s="61">
        <v>375</v>
      </c>
      <c r="L335" s="61">
        <v>250</v>
      </c>
      <c r="M335" s="61">
        <v>115</v>
      </c>
      <c r="N335" s="62">
        <v>1.0781249999999999E-2</v>
      </c>
      <c r="O335" s="50"/>
    </row>
    <row r="336" spans="1:15" s="10" customFormat="1" ht="13.15" x14ac:dyDescent="0.25">
      <c r="A336" s="54" t="s">
        <v>513</v>
      </c>
      <c r="B336" s="50" t="s">
        <v>804</v>
      </c>
      <c r="C336" s="51" t="s">
        <v>1202</v>
      </c>
      <c r="D336" s="52">
        <v>40</v>
      </c>
      <c r="E336" s="53">
        <v>637.56000000000006</v>
      </c>
      <c r="F336" s="53">
        <f>Table1[[#This Row],[Цена RUR с НДС за 1 ед. измер.]]/1.2</f>
        <v>531.30000000000007</v>
      </c>
      <c r="G336" s="50">
        <v>40</v>
      </c>
      <c r="H336" s="59">
        <v>0.1</v>
      </c>
      <c r="I336" s="59">
        <f t="shared" si="7"/>
        <v>4</v>
      </c>
      <c r="J336" s="60" t="s">
        <v>1160</v>
      </c>
      <c r="K336" s="61">
        <v>375</v>
      </c>
      <c r="L336" s="61">
        <v>250</v>
      </c>
      <c r="M336" s="61">
        <v>115</v>
      </c>
      <c r="N336" s="62">
        <v>1.0781249999999999E-2</v>
      </c>
      <c r="O336" s="50"/>
    </row>
    <row r="337" spans="1:15" s="10" customFormat="1" ht="13.15" x14ac:dyDescent="0.25">
      <c r="A337" s="54" t="s">
        <v>514</v>
      </c>
      <c r="B337" s="50" t="s">
        <v>805</v>
      </c>
      <c r="C337" s="51" t="s">
        <v>1202</v>
      </c>
      <c r="D337" s="52">
        <v>20</v>
      </c>
      <c r="E337" s="53">
        <v>1192.2371999999998</v>
      </c>
      <c r="F337" s="53">
        <f>Table1[[#This Row],[Цена RUR с НДС за 1 ед. измер.]]/1.2</f>
        <v>993.53099999999984</v>
      </c>
      <c r="G337" s="50">
        <v>20</v>
      </c>
      <c r="H337" s="59">
        <v>0.2</v>
      </c>
      <c r="I337" s="59">
        <f t="shared" si="7"/>
        <v>4</v>
      </c>
      <c r="J337" s="60" t="s">
        <v>1160</v>
      </c>
      <c r="K337" s="61">
        <v>375</v>
      </c>
      <c r="L337" s="61">
        <v>250</v>
      </c>
      <c r="M337" s="61">
        <v>115</v>
      </c>
      <c r="N337" s="62">
        <v>1.0781249999999999E-2</v>
      </c>
      <c r="O337" s="50"/>
    </row>
    <row r="338" spans="1:15" s="10" customFormat="1" ht="13.15" x14ac:dyDescent="0.25">
      <c r="A338" s="50" t="s">
        <v>385</v>
      </c>
      <c r="B338" s="50" t="s">
        <v>806</v>
      </c>
      <c r="C338" s="51" t="s">
        <v>1202</v>
      </c>
      <c r="D338" s="52">
        <v>100</v>
      </c>
      <c r="E338" s="53">
        <v>452.81249999999994</v>
      </c>
      <c r="F338" s="53">
        <f>Table1[[#This Row],[Цена RUR с НДС за 1 ед. измер.]]/1.2</f>
        <v>377.34374999999994</v>
      </c>
      <c r="G338" s="50">
        <v>100</v>
      </c>
      <c r="H338" s="59">
        <v>3.4000000000000002E-2</v>
      </c>
      <c r="I338" s="59">
        <f t="shared" si="7"/>
        <v>3.4000000000000004</v>
      </c>
      <c r="J338" s="60" t="s">
        <v>1161</v>
      </c>
      <c r="K338" s="61">
        <v>210</v>
      </c>
      <c r="L338" s="61">
        <v>210</v>
      </c>
      <c r="M338" s="61">
        <v>160</v>
      </c>
      <c r="N338" s="62">
        <v>7.0559999999999998E-3</v>
      </c>
      <c r="O338" s="50"/>
    </row>
    <row r="339" spans="1:15" s="10" customFormat="1" ht="13.15" x14ac:dyDescent="0.25">
      <c r="A339" s="50" t="s">
        <v>386</v>
      </c>
      <c r="B339" s="50" t="s">
        <v>807</v>
      </c>
      <c r="C339" s="51" t="s">
        <v>1202</v>
      </c>
      <c r="D339" s="52">
        <v>100</v>
      </c>
      <c r="E339" s="53">
        <v>566.39016541800004</v>
      </c>
      <c r="F339" s="53">
        <f>Table1[[#This Row],[Цена RUR с НДС за 1 ед. измер.]]/1.2</f>
        <v>471.99180451500007</v>
      </c>
      <c r="G339" s="50">
        <v>100</v>
      </c>
      <c r="H339" s="59">
        <v>6.7000000000000004E-2</v>
      </c>
      <c r="I339" s="59">
        <f t="shared" si="7"/>
        <v>6.7</v>
      </c>
      <c r="J339" s="60" t="s">
        <v>1169</v>
      </c>
      <c r="K339" s="61">
        <v>375</v>
      </c>
      <c r="L339" s="61">
        <v>250</v>
      </c>
      <c r="M339" s="61">
        <v>157</v>
      </c>
      <c r="N339" s="62">
        <v>1.4718749999999999E-2</v>
      </c>
      <c r="O339" s="50"/>
    </row>
    <row r="340" spans="1:15" s="10" customFormat="1" ht="13.15" x14ac:dyDescent="0.25">
      <c r="A340" s="50" t="s">
        <v>395</v>
      </c>
      <c r="B340" s="50" t="s">
        <v>808</v>
      </c>
      <c r="C340" s="51" t="s">
        <v>1202</v>
      </c>
      <c r="D340" s="52">
        <v>50</v>
      </c>
      <c r="E340" s="53">
        <v>1058.4416216248874</v>
      </c>
      <c r="F340" s="53">
        <f>Table1[[#This Row],[Цена RUR с НДС за 1 ед. измер.]]/1.2</f>
        <v>882.03468468740618</v>
      </c>
      <c r="G340" s="50">
        <v>50</v>
      </c>
      <c r="H340" s="59">
        <v>0.27800000000000002</v>
      </c>
      <c r="I340" s="59">
        <f t="shared" si="7"/>
        <v>13.900000000000002</v>
      </c>
      <c r="J340" s="60" t="s">
        <v>1169</v>
      </c>
      <c r="K340" s="61">
        <v>375</v>
      </c>
      <c r="L340" s="61">
        <v>250</v>
      </c>
      <c r="M340" s="61">
        <v>157</v>
      </c>
      <c r="N340" s="62">
        <v>1.4718749999999999E-2</v>
      </c>
      <c r="O340" s="50"/>
    </row>
    <row r="341" spans="1:15" s="10" customFormat="1" ht="13.15" x14ac:dyDescent="0.25">
      <c r="A341" s="50" t="s">
        <v>476</v>
      </c>
      <c r="B341" s="50" t="s">
        <v>809</v>
      </c>
      <c r="C341" s="51" t="s">
        <v>1202</v>
      </c>
      <c r="D341" s="52">
        <v>50</v>
      </c>
      <c r="E341" s="53">
        <v>1346.3566223790376</v>
      </c>
      <c r="F341" s="53">
        <f>Table1[[#This Row],[Цена RUR с НДС за 1 ед. измер.]]/1.2</f>
        <v>1121.9638519825314</v>
      </c>
      <c r="G341" s="50">
        <v>50</v>
      </c>
      <c r="H341" s="59">
        <v>0.38200000000000001</v>
      </c>
      <c r="I341" s="59">
        <f t="shared" si="7"/>
        <v>19.100000000000001</v>
      </c>
      <c r="J341" s="60" t="s">
        <v>1164</v>
      </c>
      <c r="K341" s="61">
        <v>390</v>
      </c>
      <c r="L341" s="61">
        <v>255</v>
      </c>
      <c r="M341" s="61">
        <v>205</v>
      </c>
      <c r="N341" s="62">
        <v>2.0387249999999999E-2</v>
      </c>
      <c r="O341" s="50"/>
    </row>
    <row r="342" spans="1:15" s="10" customFormat="1" ht="13.15" x14ac:dyDescent="0.25">
      <c r="A342" s="50" t="s">
        <v>429</v>
      </c>
      <c r="B342" s="50" t="s">
        <v>810</v>
      </c>
      <c r="C342" s="51" t="s">
        <v>1202</v>
      </c>
      <c r="D342" s="52">
        <v>25</v>
      </c>
      <c r="E342" s="53">
        <v>580.02355384615373</v>
      </c>
      <c r="F342" s="53">
        <f>Table1[[#This Row],[Цена RUR с НДС за 1 ед. измер.]]/1.2</f>
        <v>483.35296153846144</v>
      </c>
      <c r="G342" s="50">
        <v>25</v>
      </c>
      <c r="H342" s="59">
        <v>0.25</v>
      </c>
      <c r="I342" s="59">
        <f t="shared" si="7"/>
        <v>6.25</v>
      </c>
      <c r="J342" s="60" t="s">
        <v>1160</v>
      </c>
      <c r="K342" s="61">
        <v>375</v>
      </c>
      <c r="L342" s="61">
        <v>250</v>
      </c>
      <c r="M342" s="61">
        <v>115</v>
      </c>
      <c r="N342" s="62">
        <v>1.0781249999999999E-2</v>
      </c>
      <c r="O342" s="50"/>
    </row>
    <row r="343" spans="1:15" s="10" customFormat="1" ht="13.15" x14ac:dyDescent="0.25">
      <c r="A343" s="50" t="s">
        <v>430</v>
      </c>
      <c r="B343" s="50" t="s">
        <v>811</v>
      </c>
      <c r="C343" s="51" t="s">
        <v>1202</v>
      </c>
      <c r="D343" s="52">
        <v>20</v>
      </c>
      <c r="E343" s="53">
        <v>1063.3765153846155</v>
      </c>
      <c r="F343" s="53">
        <f>Table1[[#This Row],[Цена RUR с НДС за 1 ед. измер.]]/1.2</f>
        <v>886.14709615384629</v>
      </c>
      <c r="G343" s="50">
        <v>20</v>
      </c>
      <c r="H343" s="59">
        <v>0.25</v>
      </c>
      <c r="I343" s="59">
        <f t="shared" si="7"/>
        <v>5</v>
      </c>
      <c r="J343" s="60" t="s">
        <v>1170</v>
      </c>
      <c r="K343" s="61">
        <v>395</v>
      </c>
      <c r="L343" s="61">
        <v>290</v>
      </c>
      <c r="M343" s="61">
        <v>230</v>
      </c>
      <c r="N343" s="62">
        <v>2.6346499999999998E-2</v>
      </c>
      <c r="O343" s="50"/>
    </row>
    <row r="344" spans="1:15" s="10" customFormat="1" ht="13.15" x14ac:dyDescent="0.25">
      <c r="A344" s="50" t="s">
        <v>1065</v>
      </c>
      <c r="B344" s="50" t="s">
        <v>810</v>
      </c>
      <c r="C344" s="51" t="s">
        <v>1202</v>
      </c>
      <c r="D344" s="52">
        <v>24</v>
      </c>
      <c r="E344" s="53">
        <v>1380</v>
      </c>
      <c r="F344" s="53">
        <f>Table1[[#This Row],[Цена RUR с НДС за 1 ед. измер.]]/1.2</f>
        <v>1150</v>
      </c>
      <c r="G344" s="50">
        <v>24</v>
      </c>
      <c r="H344" s="59">
        <v>0.28000000000000003</v>
      </c>
      <c r="I344" s="59">
        <f t="shared" si="7"/>
        <v>6.7200000000000006</v>
      </c>
      <c r="J344" s="60" t="s">
        <v>1164</v>
      </c>
      <c r="K344" s="61">
        <v>390</v>
      </c>
      <c r="L344" s="61">
        <v>255</v>
      </c>
      <c r="M344" s="61">
        <v>205</v>
      </c>
      <c r="N344" s="62">
        <v>2.0387249999999999E-2</v>
      </c>
      <c r="O344" s="50"/>
    </row>
    <row r="345" spans="1:15" s="10" customFormat="1" ht="13.15" x14ac:dyDescent="0.25">
      <c r="A345" s="50" t="s">
        <v>1066</v>
      </c>
      <c r="B345" s="50" t="s">
        <v>1067</v>
      </c>
      <c r="C345" s="51" t="s">
        <v>1202</v>
      </c>
      <c r="D345" s="52">
        <v>24</v>
      </c>
      <c r="E345" s="53">
        <v>1380</v>
      </c>
      <c r="F345" s="53">
        <f>Table1[[#This Row],[Цена RUR с НДС за 1 ед. измер.]]/1.2</f>
        <v>1150</v>
      </c>
      <c r="G345" s="50">
        <v>24</v>
      </c>
      <c r="H345" s="59">
        <v>0.28000000000000003</v>
      </c>
      <c r="I345" s="59">
        <f t="shared" si="7"/>
        <v>6.7200000000000006</v>
      </c>
      <c r="J345" s="60" t="s">
        <v>1164</v>
      </c>
      <c r="K345" s="61">
        <v>390</v>
      </c>
      <c r="L345" s="61">
        <v>255</v>
      </c>
      <c r="M345" s="61">
        <v>205</v>
      </c>
      <c r="N345" s="62">
        <v>2.0387249999999999E-2</v>
      </c>
      <c r="O345" s="50"/>
    </row>
    <row r="346" spans="1:15" s="10" customFormat="1" ht="13.15" x14ac:dyDescent="0.25">
      <c r="A346" s="50" t="s">
        <v>1198</v>
      </c>
      <c r="B346" s="50" t="s">
        <v>1205</v>
      </c>
      <c r="C346" s="51" t="s">
        <v>1202</v>
      </c>
      <c r="D346" s="52">
        <v>24</v>
      </c>
      <c r="E346" s="53">
        <v>1827</v>
      </c>
      <c r="F346" s="53">
        <f>Table1[[#This Row],[Цена RUR с НДС за 1 ед. измер.]]/1.2</f>
        <v>1522.5</v>
      </c>
      <c r="G346" s="50">
        <v>24</v>
      </c>
      <c r="H346" s="59">
        <v>0.27700000000000002</v>
      </c>
      <c r="I346" s="59">
        <f t="shared" si="7"/>
        <v>6.6480000000000006</v>
      </c>
      <c r="J346" s="60"/>
      <c r="K346" s="61"/>
      <c r="L346" s="61"/>
      <c r="M346" s="61"/>
      <c r="N346" s="62"/>
      <c r="O346" s="50"/>
    </row>
    <row r="347" spans="1:15" s="10" customFormat="1" ht="13.15" x14ac:dyDescent="0.25">
      <c r="A347" s="50" t="s">
        <v>431</v>
      </c>
      <c r="B347" s="50" t="s">
        <v>812</v>
      </c>
      <c r="C347" s="51" t="s">
        <v>1202</v>
      </c>
      <c r="D347" s="52">
        <v>24</v>
      </c>
      <c r="E347" s="53">
        <v>2868.0340149257108</v>
      </c>
      <c r="F347" s="53">
        <f>Table1[[#This Row],[Цена RUR с НДС за 1 ед. измер.]]/1.2</f>
        <v>2390.0283457714258</v>
      </c>
      <c r="G347" s="50">
        <v>24</v>
      </c>
      <c r="H347" s="59">
        <v>0.49</v>
      </c>
      <c r="I347" s="59">
        <f t="shared" si="7"/>
        <v>11.76</v>
      </c>
      <c r="J347" s="60" t="s">
        <v>1164</v>
      </c>
      <c r="K347" s="61">
        <v>390</v>
      </c>
      <c r="L347" s="61">
        <v>255</v>
      </c>
      <c r="M347" s="61">
        <v>205</v>
      </c>
      <c r="N347" s="62">
        <v>2.0387249999999999E-2</v>
      </c>
      <c r="O347" s="50"/>
    </row>
    <row r="348" spans="1:15" s="10" customFormat="1" ht="13.15" x14ac:dyDescent="0.25">
      <c r="A348" s="50" t="s">
        <v>69</v>
      </c>
      <c r="B348" s="50" t="s">
        <v>813</v>
      </c>
      <c r="C348" s="51" t="s">
        <v>1202</v>
      </c>
      <c r="D348" s="52">
        <v>1</v>
      </c>
      <c r="E348" s="53">
        <v>254.01418939486015</v>
      </c>
      <c r="F348" s="53">
        <f>Table1[[#This Row],[Цена RUR с НДС за 1 ед. измер.]]/1.2</f>
        <v>211.67849116238347</v>
      </c>
      <c r="G348" s="50">
        <v>200</v>
      </c>
      <c r="H348" s="59">
        <v>0.05</v>
      </c>
      <c r="I348" s="59">
        <f t="shared" si="7"/>
        <v>10</v>
      </c>
      <c r="J348" s="60" t="s">
        <v>1160</v>
      </c>
      <c r="K348" s="61">
        <v>375</v>
      </c>
      <c r="L348" s="61">
        <v>250</v>
      </c>
      <c r="M348" s="61">
        <v>115</v>
      </c>
      <c r="N348" s="62">
        <v>1.0781249999999999E-2</v>
      </c>
      <c r="O348" s="50"/>
    </row>
    <row r="349" spans="1:15" s="10" customFormat="1" ht="13.15" x14ac:dyDescent="0.25">
      <c r="A349" s="50" t="s">
        <v>70</v>
      </c>
      <c r="B349" s="50" t="s">
        <v>814</v>
      </c>
      <c r="C349" s="51" t="s">
        <v>1202</v>
      </c>
      <c r="D349" s="52">
        <v>1</v>
      </c>
      <c r="E349" s="53">
        <v>331.15923950737323</v>
      </c>
      <c r="F349" s="53">
        <f>Table1[[#This Row],[Цена RUR с НДС за 1 ед. измер.]]/1.2</f>
        <v>275.96603292281105</v>
      </c>
      <c r="G349" s="50">
        <v>100</v>
      </c>
      <c r="H349" s="59">
        <v>0.08</v>
      </c>
      <c r="I349" s="59">
        <f t="shared" si="7"/>
        <v>8</v>
      </c>
      <c r="J349" s="60" t="s">
        <v>1160</v>
      </c>
      <c r="K349" s="61">
        <v>375</v>
      </c>
      <c r="L349" s="61">
        <v>250</v>
      </c>
      <c r="M349" s="61">
        <v>115</v>
      </c>
      <c r="N349" s="62">
        <v>1.0781249999999999E-2</v>
      </c>
      <c r="O349" s="50"/>
    </row>
    <row r="350" spans="1:15" s="10" customFormat="1" ht="13.15" x14ac:dyDescent="0.25">
      <c r="A350" s="50" t="s">
        <v>71</v>
      </c>
      <c r="B350" s="50" t="s">
        <v>815</v>
      </c>
      <c r="C350" s="51" t="s">
        <v>1202</v>
      </c>
      <c r="D350" s="52">
        <v>1</v>
      </c>
      <c r="E350" s="53">
        <v>637.85785336931542</v>
      </c>
      <c r="F350" s="53">
        <f>Table1[[#This Row],[Цена RUR с НДС за 1 ед. измер.]]/1.2</f>
        <v>531.5482111410962</v>
      </c>
      <c r="G350" s="50">
        <v>50</v>
      </c>
      <c r="H350" s="59">
        <v>0.14000000000000001</v>
      </c>
      <c r="I350" s="59">
        <f t="shared" si="7"/>
        <v>7.0000000000000009</v>
      </c>
      <c r="J350" s="60" t="s">
        <v>1161</v>
      </c>
      <c r="K350" s="61">
        <v>210</v>
      </c>
      <c r="L350" s="61">
        <v>210</v>
      </c>
      <c r="M350" s="61">
        <v>160</v>
      </c>
      <c r="N350" s="62">
        <v>7.0559999999999998E-3</v>
      </c>
      <c r="O350" s="50"/>
    </row>
    <row r="351" spans="1:15" s="10" customFormat="1" ht="13.15" x14ac:dyDescent="0.25">
      <c r="A351" s="49" t="s">
        <v>312</v>
      </c>
      <c r="B351" s="50" t="s">
        <v>815</v>
      </c>
      <c r="C351" s="51" t="s">
        <v>1202</v>
      </c>
      <c r="D351" s="52">
        <v>1</v>
      </c>
      <c r="E351" s="53">
        <v>489.21251290861949</v>
      </c>
      <c r="F351" s="53">
        <f>Table1[[#This Row],[Цена RUR с НДС за 1 ед. измер.]]/1.2</f>
        <v>407.67709409051628</v>
      </c>
      <c r="G351" s="50">
        <v>50</v>
      </c>
      <c r="H351" s="59">
        <v>0.14000000000000001</v>
      </c>
      <c r="I351" s="59">
        <f t="shared" si="7"/>
        <v>7.0000000000000009</v>
      </c>
      <c r="J351" s="60" t="s">
        <v>1161</v>
      </c>
      <c r="K351" s="61">
        <v>210</v>
      </c>
      <c r="L351" s="61">
        <v>210</v>
      </c>
      <c r="M351" s="61">
        <v>160</v>
      </c>
      <c r="N351" s="62">
        <v>7.0559999999999998E-3</v>
      </c>
      <c r="O351" s="50"/>
    </row>
    <row r="352" spans="1:15" s="10" customFormat="1" ht="13.15" x14ac:dyDescent="0.25">
      <c r="A352" s="50" t="s">
        <v>72</v>
      </c>
      <c r="B352" s="50" t="s">
        <v>816</v>
      </c>
      <c r="C352" s="51" t="s">
        <v>1202</v>
      </c>
      <c r="D352" s="52">
        <v>1</v>
      </c>
      <c r="E352" s="53">
        <v>984.06978558156914</v>
      </c>
      <c r="F352" s="53">
        <f>Table1[[#This Row],[Цена RUR с НДС за 1 ед. измер.]]/1.2</f>
        <v>820.05815465130763</v>
      </c>
      <c r="G352" s="50">
        <v>25</v>
      </c>
      <c r="H352" s="59">
        <v>0.33</v>
      </c>
      <c r="I352" s="59">
        <f t="shared" si="7"/>
        <v>8.25</v>
      </c>
      <c r="J352" s="60" t="s">
        <v>1161</v>
      </c>
      <c r="K352" s="61">
        <v>210</v>
      </c>
      <c r="L352" s="61">
        <v>210</v>
      </c>
      <c r="M352" s="61">
        <v>160</v>
      </c>
      <c r="N352" s="62">
        <v>7.0559999999999998E-3</v>
      </c>
      <c r="O352" s="50"/>
    </row>
    <row r="353" spans="1:15" s="10" customFormat="1" ht="13.15" x14ac:dyDescent="0.25">
      <c r="A353" s="50" t="s">
        <v>73</v>
      </c>
      <c r="B353" s="50" t="s">
        <v>817</v>
      </c>
      <c r="C353" s="51" t="s">
        <v>1202</v>
      </c>
      <c r="D353" s="52">
        <v>1</v>
      </c>
      <c r="E353" s="53">
        <v>912.56949523338642</v>
      </c>
      <c r="F353" s="53">
        <f>Table1[[#This Row],[Цена RUR с НДС за 1 ед. измер.]]/1.2</f>
        <v>760.47457936115541</v>
      </c>
      <c r="G353" s="50">
        <v>50</v>
      </c>
      <c r="H353" s="59">
        <v>0.16</v>
      </c>
      <c r="I353" s="59">
        <f t="shared" si="7"/>
        <v>8</v>
      </c>
      <c r="J353" s="60" t="s">
        <v>1164</v>
      </c>
      <c r="K353" s="61">
        <v>390</v>
      </c>
      <c r="L353" s="61">
        <v>255</v>
      </c>
      <c r="M353" s="61">
        <v>205</v>
      </c>
      <c r="N353" s="62">
        <v>2.0387249999999999E-2</v>
      </c>
      <c r="O353" s="50"/>
    </row>
    <row r="354" spans="1:15" s="10" customFormat="1" ht="13.15" x14ac:dyDescent="0.25">
      <c r="A354" s="50" t="s">
        <v>367</v>
      </c>
      <c r="B354" s="50" t="s">
        <v>818</v>
      </c>
      <c r="C354" s="51" t="s">
        <v>1202</v>
      </c>
      <c r="D354" s="52">
        <v>10</v>
      </c>
      <c r="E354" s="53">
        <v>231.73224295671454</v>
      </c>
      <c r="F354" s="53">
        <f>Table1[[#This Row],[Цена RUR с НДС за 1 ед. измер.]]/1.2</f>
        <v>193.1102024639288</v>
      </c>
      <c r="G354" s="50">
        <v>100</v>
      </c>
      <c r="H354" s="59">
        <v>0.1</v>
      </c>
      <c r="I354" s="59">
        <f t="shared" si="7"/>
        <v>10</v>
      </c>
      <c r="J354" s="60" t="s">
        <v>1161</v>
      </c>
      <c r="K354" s="61">
        <v>210</v>
      </c>
      <c r="L354" s="61">
        <v>210</v>
      </c>
      <c r="M354" s="61">
        <v>160</v>
      </c>
      <c r="N354" s="62">
        <v>7.0559999999999998E-3</v>
      </c>
      <c r="O354" s="50"/>
    </row>
    <row r="355" spans="1:15" s="10" customFormat="1" ht="13.15" x14ac:dyDescent="0.25">
      <c r="A355" s="50" t="s">
        <v>220</v>
      </c>
      <c r="B355" s="50" t="s">
        <v>819</v>
      </c>
      <c r="C355" s="51" t="s">
        <v>1202</v>
      </c>
      <c r="D355" s="52">
        <v>1</v>
      </c>
      <c r="E355" s="53">
        <v>128.48985695131395</v>
      </c>
      <c r="F355" s="53">
        <f>Table1[[#This Row],[Цена RUR с НДС за 1 ед. измер.]]/1.2</f>
        <v>107.07488079276163</v>
      </c>
      <c r="G355" s="50">
        <v>500</v>
      </c>
      <c r="H355" s="59">
        <v>0.01</v>
      </c>
      <c r="I355" s="59">
        <f t="shared" si="7"/>
        <v>5</v>
      </c>
      <c r="J355" s="60" t="s">
        <v>1164</v>
      </c>
      <c r="K355" s="61">
        <v>390</v>
      </c>
      <c r="L355" s="61">
        <v>255</v>
      </c>
      <c r="M355" s="61">
        <v>205</v>
      </c>
      <c r="N355" s="62">
        <v>2.0387249999999999E-2</v>
      </c>
      <c r="O355" s="50"/>
    </row>
    <row r="356" spans="1:15" s="10" customFormat="1" ht="13.15" x14ac:dyDescent="0.25">
      <c r="A356" s="50" t="s">
        <v>74</v>
      </c>
      <c r="B356" s="50" t="s">
        <v>820</v>
      </c>
      <c r="C356" s="51" t="s">
        <v>1202</v>
      </c>
      <c r="D356" s="52">
        <v>1</v>
      </c>
      <c r="E356" s="53">
        <v>5719.6865228862298</v>
      </c>
      <c r="F356" s="53">
        <f>Table1[[#This Row],[Цена RUR с НДС за 1 ед. измер.]]/1.2</f>
        <v>4766.4054357385248</v>
      </c>
      <c r="G356" s="50">
        <v>10</v>
      </c>
      <c r="H356" s="59">
        <v>1.21</v>
      </c>
      <c r="I356" s="59">
        <f t="shared" si="7"/>
        <v>12.1</v>
      </c>
      <c r="J356" s="60"/>
      <c r="K356" s="61" t="s">
        <v>1168</v>
      </c>
      <c r="L356" s="61" t="s">
        <v>1168</v>
      </c>
      <c r="M356" s="61" t="s">
        <v>1168</v>
      </c>
      <c r="N356" s="62" t="s">
        <v>1168</v>
      </c>
      <c r="O356" s="50"/>
    </row>
    <row r="357" spans="1:15" s="10" customFormat="1" ht="13.15" x14ac:dyDescent="0.25">
      <c r="A357" s="50" t="s">
        <v>75</v>
      </c>
      <c r="B357" s="50" t="s">
        <v>1432</v>
      </c>
      <c r="C357" s="51" t="s">
        <v>355</v>
      </c>
      <c r="D357" s="52">
        <v>1</v>
      </c>
      <c r="E357" s="53">
        <v>4221.8579902438169</v>
      </c>
      <c r="F357" s="53">
        <f>Table1[[#This Row],[Цена RUR с НДС за 1 ед. измер.]]/1.2</f>
        <v>3518.2149918698474</v>
      </c>
      <c r="G357" s="50">
        <v>25</v>
      </c>
      <c r="H357" s="59">
        <v>0.67</v>
      </c>
      <c r="I357" s="59">
        <f t="shared" si="7"/>
        <v>16.75</v>
      </c>
      <c r="J357" s="60"/>
      <c r="K357" s="61" t="s">
        <v>1168</v>
      </c>
      <c r="L357" s="61" t="s">
        <v>1168</v>
      </c>
      <c r="M357" s="61" t="s">
        <v>1168</v>
      </c>
      <c r="N357" s="62" t="s">
        <v>1168</v>
      </c>
      <c r="O357" s="50"/>
    </row>
    <row r="358" spans="1:15" s="10" customFormat="1" ht="13.15" x14ac:dyDescent="0.25">
      <c r="A358" s="50" t="s">
        <v>313</v>
      </c>
      <c r="B358" s="50" t="s">
        <v>1433</v>
      </c>
      <c r="C358" s="51" t="s">
        <v>355</v>
      </c>
      <c r="D358" s="52">
        <v>1</v>
      </c>
      <c r="E358" s="53">
        <v>4295.0882517318942</v>
      </c>
      <c r="F358" s="53">
        <f>Table1[[#This Row],[Цена RUR с НДС за 1 ед. измер.]]/1.2</f>
        <v>3579.2402097765785</v>
      </c>
      <c r="G358" s="50">
        <v>25</v>
      </c>
      <c r="H358" s="59">
        <v>0.63</v>
      </c>
      <c r="I358" s="59">
        <f t="shared" si="7"/>
        <v>15.75</v>
      </c>
      <c r="J358" s="60"/>
      <c r="K358" s="61" t="s">
        <v>1168</v>
      </c>
      <c r="L358" s="61" t="s">
        <v>1168</v>
      </c>
      <c r="M358" s="61" t="s">
        <v>1168</v>
      </c>
      <c r="N358" s="62" t="s">
        <v>1168</v>
      </c>
      <c r="O358" s="50"/>
    </row>
    <row r="359" spans="1:15" s="10" customFormat="1" ht="13.15" x14ac:dyDescent="0.25">
      <c r="A359" s="50" t="s">
        <v>314</v>
      </c>
      <c r="B359" s="50" t="s">
        <v>1434</v>
      </c>
      <c r="C359" s="51" t="s">
        <v>355</v>
      </c>
      <c r="D359" s="52">
        <v>1</v>
      </c>
      <c r="E359" s="53">
        <v>4799.9323378124527</v>
      </c>
      <c r="F359" s="53">
        <f>Table1[[#This Row],[Цена RUR с НДС за 1 ед. измер.]]/1.2</f>
        <v>3999.9436148437107</v>
      </c>
      <c r="G359" s="50">
        <v>25</v>
      </c>
      <c r="H359" s="59">
        <v>0.55000000000000004</v>
      </c>
      <c r="I359" s="59">
        <f t="shared" si="7"/>
        <v>13.750000000000002</v>
      </c>
      <c r="J359" s="60"/>
      <c r="K359" s="61" t="s">
        <v>1168</v>
      </c>
      <c r="L359" s="61" t="s">
        <v>1168</v>
      </c>
      <c r="M359" s="61" t="s">
        <v>1168</v>
      </c>
      <c r="N359" s="62" t="s">
        <v>1168</v>
      </c>
      <c r="O359" s="50"/>
    </row>
    <row r="360" spans="1:15" s="10" customFormat="1" ht="13.15" x14ac:dyDescent="0.25">
      <c r="A360" s="50" t="s">
        <v>315</v>
      </c>
      <c r="B360" s="50" t="s">
        <v>1435</v>
      </c>
      <c r="C360" s="51" t="s">
        <v>355</v>
      </c>
      <c r="D360" s="52">
        <v>1</v>
      </c>
      <c r="E360" s="53">
        <v>5085.6193012533922</v>
      </c>
      <c r="F360" s="53">
        <f>Table1[[#This Row],[Цена RUR с НДС за 1 ед. измер.]]/1.2</f>
        <v>4238.0160843778267</v>
      </c>
      <c r="G360" s="50">
        <v>25</v>
      </c>
      <c r="H360" s="59">
        <v>0.61</v>
      </c>
      <c r="I360" s="59">
        <f t="shared" si="7"/>
        <v>15.25</v>
      </c>
      <c r="J360" s="60"/>
      <c r="K360" s="61" t="s">
        <v>1168</v>
      </c>
      <c r="L360" s="61" t="s">
        <v>1168</v>
      </c>
      <c r="M360" s="61" t="s">
        <v>1168</v>
      </c>
      <c r="N360" s="62" t="s">
        <v>1168</v>
      </c>
      <c r="O360" s="50"/>
    </row>
    <row r="361" spans="1:15" s="10" customFormat="1" ht="13.15" x14ac:dyDescent="0.25">
      <c r="A361" s="50" t="s">
        <v>316</v>
      </c>
      <c r="B361" s="50" t="s">
        <v>1436</v>
      </c>
      <c r="C361" s="51" t="s">
        <v>355</v>
      </c>
      <c r="D361" s="52">
        <v>1</v>
      </c>
      <c r="E361" s="53">
        <v>4398.2628711563912</v>
      </c>
      <c r="F361" s="53">
        <f>Table1[[#This Row],[Цена RUR с НДС за 1 ед. измер.]]/1.2</f>
        <v>3665.2190592969928</v>
      </c>
      <c r="G361" s="50">
        <v>25</v>
      </c>
      <c r="H361" s="59">
        <v>0.62</v>
      </c>
      <c r="I361" s="59">
        <f t="shared" si="7"/>
        <v>15.5</v>
      </c>
      <c r="J361" s="60"/>
      <c r="K361" s="61" t="s">
        <v>1168</v>
      </c>
      <c r="L361" s="61" t="s">
        <v>1168</v>
      </c>
      <c r="M361" s="61" t="s">
        <v>1168</v>
      </c>
      <c r="N361" s="62" t="s">
        <v>1168</v>
      </c>
      <c r="O361" s="50"/>
    </row>
    <row r="362" spans="1:15" s="10" customFormat="1" ht="13.15" x14ac:dyDescent="0.25">
      <c r="A362" s="50" t="s">
        <v>393</v>
      </c>
      <c r="B362" s="50" t="s">
        <v>821</v>
      </c>
      <c r="C362" s="51" t="s">
        <v>1202</v>
      </c>
      <c r="D362" s="52">
        <v>10</v>
      </c>
      <c r="E362" s="53">
        <v>2817.7344339380088</v>
      </c>
      <c r="F362" s="53">
        <f>Table1[[#This Row],[Цена RUR с НДС за 1 ед. измер.]]/1.2</f>
        <v>2348.1120282816742</v>
      </c>
      <c r="G362" s="50">
        <v>10</v>
      </c>
      <c r="H362" s="59">
        <v>1.35</v>
      </c>
      <c r="I362" s="59">
        <f t="shared" si="7"/>
        <v>13.5</v>
      </c>
      <c r="J362" s="60" t="s">
        <v>1164</v>
      </c>
      <c r="K362" s="61">
        <v>390</v>
      </c>
      <c r="L362" s="61">
        <v>255</v>
      </c>
      <c r="M362" s="61">
        <v>205</v>
      </c>
      <c r="N362" s="62">
        <v>2.0387249999999999E-2</v>
      </c>
      <c r="O362" s="50"/>
    </row>
    <row r="363" spans="1:15" s="10" customFormat="1" ht="13.15" x14ac:dyDescent="0.25">
      <c r="A363" s="50" t="s">
        <v>361</v>
      </c>
      <c r="B363" s="50" t="s">
        <v>822</v>
      </c>
      <c r="C363" s="51" t="s">
        <v>1202</v>
      </c>
      <c r="D363" s="52">
        <v>10</v>
      </c>
      <c r="E363" s="53">
        <v>2362.7877284584347</v>
      </c>
      <c r="F363" s="53">
        <f>Table1[[#This Row],[Цена RUR с НДС за 1 ед. измер.]]/1.2</f>
        <v>1968.9897737153624</v>
      </c>
      <c r="G363" s="50">
        <v>10</v>
      </c>
      <c r="H363" s="59">
        <v>1.2</v>
      </c>
      <c r="I363" s="59">
        <f t="shared" si="7"/>
        <v>12</v>
      </c>
      <c r="J363" s="60" t="s">
        <v>1164</v>
      </c>
      <c r="K363" s="61">
        <v>390</v>
      </c>
      <c r="L363" s="61">
        <v>255</v>
      </c>
      <c r="M363" s="61">
        <v>205</v>
      </c>
      <c r="N363" s="62">
        <v>2.0387249999999999E-2</v>
      </c>
      <c r="O363" s="50"/>
    </row>
    <row r="364" spans="1:15" s="10" customFormat="1" ht="13.15" x14ac:dyDescent="0.25">
      <c r="A364" s="50" t="s">
        <v>388</v>
      </c>
      <c r="B364" s="50" t="s">
        <v>823</v>
      </c>
      <c r="C364" s="51" t="s">
        <v>1202</v>
      </c>
      <c r="D364" s="52">
        <v>10</v>
      </c>
      <c r="E364" s="53">
        <v>2557.1295762537161</v>
      </c>
      <c r="F364" s="53">
        <f>Table1[[#This Row],[Цена RUR с НДС за 1 ед. измер.]]/1.2</f>
        <v>2130.9413135447635</v>
      </c>
      <c r="G364" s="50">
        <v>10</v>
      </c>
      <c r="H364" s="59">
        <v>1.38</v>
      </c>
      <c r="I364" s="59">
        <f t="shared" ref="I364:I394" si="8">IFERROR(G364*H364,"")</f>
        <v>13.799999999999999</v>
      </c>
      <c r="J364" s="60" t="s">
        <v>1164</v>
      </c>
      <c r="K364" s="61">
        <v>390</v>
      </c>
      <c r="L364" s="61">
        <v>255</v>
      </c>
      <c r="M364" s="61">
        <v>205</v>
      </c>
      <c r="N364" s="62">
        <v>2.0387249999999999E-2</v>
      </c>
      <c r="O364" s="50"/>
    </row>
    <row r="365" spans="1:15" s="10" customFormat="1" ht="13.15" x14ac:dyDescent="0.25">
      <c r="A365" s="50" t="s">
        <v>1068</v>
      </c>
      <c r="B365" s="50" t="s">
        <v>1020</v>
      </c>
      <c r="C365" s="51" t="s">
        <v>1202</v>
      </c>
      <c r="D365" s="52">
        <v>25</v>
      </c>
      <c r="E365" s="53">
        <v>1174.0560141408366</v>
      </c>
      <c r="F365" s="53">
        <f>Table1[[#This Row],[Цена RUR с НДС за 1 ед. измер.]]/1.2</f>
        <v>978.38001178403056</v>
      </c>
      <c r="G365" s="50">
        <v>25</v>
      </c>
      <c r="H365" s="59">
        <v>0.47</v>
      </c>
      <c r="I365" s="59">
        <f t="shared" si="8"/>
        <v>11.75</v>
      </c>
      <c r="J365" s="60" t="s">
        <v>1169</v>
      </c>
      <c r="K365" s="61">
        <v>375</v>
      </c>
      <c r="L365" s="61">
        <v>250</v>
      </c>
      <c r="M365" s="61">
        <v>157</v>
      </c>
      <c r="N365" s="62">
        <v>1.4718749999999999E-2</v>
      </c>
      <c r="O365" s="50"/>
    </row>
    <row r="366" spans="1:15" s="10" customFormat="1" ht="13.15" x14ac:dyDescent="0.25">
      <c r="A366" s="50" t="s">
        <v>76</v>
      </c>
      <c r="B366" s="50" t="s">
        <v>841</v>
      </c>
      <c r="C366" s="51" t="s">
        <v>1202</v>
      </c>
      <c r="D366" s="52">
        <v>50</v>
      </c>
      <c r="E366" s="53">
        <v>384.81083549197047</v>
      </c>
      <c r="F366" s="53">
        <f>Table1[[#This Row],[Цена RUR с НДС за 1 ед. измер.]]/1.2</f>
        <v>320.67569624330872</v>
      </c>
      <c r="G366" s="50">
        <v>50</v>
      </c>
      <c r="H366" s="59">
        <v>0.12</v>
      </c>
      <c r="I366" s="59">
        <f t="shared" si="8"/>
        <v>6</v>
      </c>
      <c r="J366" s="60" t="s">
        <v>1161</v>
      </c>
      <c r="K366" s="61">
        <v>210</v>
      </c>
      <c r="L366" s="61">
        <v>210</v>
      </c>
      <c r="M366" s="61">
        <v>160</v>
      </c>
      <c r="N366" s="62">
        <v>7.0559999999999998E-3</v>
      </c>
      <c r="O366" s="50"/>
    </row>
    <row r="367" spans="1:15" s="10" customFormat="1" ht="13.15" x14ac:dyDescent="0.25">
      <c r="A367" s="50" t="s">
        <v>77</v>
      </c>
      <c r="B367" s="50" t="s">
        <v>841</v>
      </c>
      <c r="C367" s="51" t="s">
        <v>1202</v>
      </c>
      <c r="D367" s="52">
        <v>50</v>
      </c>
      <c r="E367" s="53">
        <v>397.4831861207922</v>
      </c>
      <c r="F367" s="53">
        <f>Table1[[#This Row],[Цена RUR с НДС за 1 ед. измер.]]/1.2</f>
        <v>331.2359884339935</v>
      </c>
      <c r="G367" s="50">
        <v>50</v>
      </c>
      <c r="H367" s="59">
        <v>0.12</v>
      </c>
      <c r="I367" s="59">
        <f t="shared" si="8"/>
        <v>6</v>
      </c>
      <c r="J367" s="60" t="s">
        <v>1161</v>
      </c>
      <c r="K367" s="61">
        <v>210</v>
      </c>
      <c r="L367" s="61">
        <v>210</v>
      </c>
      <c r="M367" s="61">
        <v>160</v>
      </c>
      <c r="N367" s="62">
        <v>7.0559999999999998E-3</v>
      </c>
      <c r="O367" s="50"/>
    </row>
    <row r="368" spans="1:15" s="10" customFormat="1" ht="13.15" x14ac:dyDescent="0.25">
      <c r="A368" s="50" t="s">
        <v>78</v>
      </c>
      <c r="B368" s="50" t="s">
        <v>824</v>
      </c>
      <c r="C368" s="51" t="s">
        <v>1202</v>
      </c>
      <c r="D368" s="52">
        <v>25</v>
      </c>
      <c r="E368" s="53">
        <v>1142.5141296498216</v>
      </c>
      <c r="F368" s="53">
        <f>Table1[[#This Row],[Цена RUR с НДС за 1 ед. измер.]]/1.2</f>
        <v>952.09510804151807</v>
      </c>
      <c r="G368" s="50">
        <v>25</v>
      </c>
      <c r="H368" s="59">
        <v>0.33</v>
      </c>
      <c r="I368" s="59">
        <f t="shared" si="8"/>
        <v>8.25</v>
      </c>
      <c r="J368" s="60" t="s">
        <v>1170</v>
      </c>
      <c r="K368" s="61">
        <v>395</v>
      </c>
      <c r="L368" s="61">
        <v>290</v>
      </c>
      <c r="M368" s="61">
        <v>230</v>
      </c>
      <c r="N368" s="62">
        <v>2.6346499999999998E-2</v>
      </c>
      <c r="O368" s="50"/>
    </row>
    <row r="369" spans="1:15" s="10" customFormat="1" ht="13.15" x14ac:dyDescent="0.25">
      <c r="A369" s="50" t="s">
        <v>79</v>
      </c>
      <c r="B369" s="50" t="s">
        <v>825</v>
      </c>
      <c r="C369" s="51" t="s">
        <v>1202</v>
      </c>
      <c r="D369" s="52">
        <v>25</v>
      </c>
      <c r="E369" s="53">
        <v>764.61835153846152</v>
      </c>
      <c r="F369" s="53">
        <f>Table1[[#This Row],[Цена RUR с НДС за 1 ед. измер.]]/1.2</f>
        <v>637.18195961538459</v>
      </c>
      <c r="G369" s="50">
        <v>25</v>
      </c>
      <c r="H369" s="59">
        <v>0.28999999999999998</v>
      </c>
      <c r="I369" s="59">
        <f t="shared" si="8"/>
        <v>7.2499999999999991</v>
      </c>
      <c r="J369" s="60" t="s">
        <v>1169</v>
      </c>
      <c r="K369" s="61">
        <v>375</v>
      </c>
      <c r="L369" s="61">
        <v>250</v>
      </c>
      <c r="M369" s="61">
        <v>157</v>
      </c>
      <c r="N369" s="62">
        <v>1.4718749999999999E-2</v>
      </c>
      <c r="O369" s="50"/>
    </row>
    <row r="370" spans="1:15" s="10" customFormat="1" ht="13.15" x14ac:dyDescent="0.25">
      <c r="A370" s="50" t="s">
        <v>378</v>
      </c>
      <c r="B370" s="50" t="s">
        <v>826</v>
      </c>
      <c r="C370" s="51" t="s">
        <v>1202</v>
      </c>
      <c r="D370" s="52">
        <v>25</v>
      </c>
      <c r="E370" s="53">
        <v>1008.6208485119007</v>
      </c>
      <c r="F370" s="53">
        <f>Table1[[#This Row],[Цена RUR с НДС за 1 ед. измер.]]/1.2</f>
        <v>840.51737375991729</v>
      </c>
      <c r="G370" s="50">
        <v>25</v>
      </c>
      <c r="H370" s="59">
        <v>0.31</v>
      </c>
      <c r="I370" s="59">
        <f t="shared" si="8"/>
        <v>7.75</v>
      </c>
      <c r="J370" s="60" t="s">
        <v>1164</v>
      </c>
      <c r="K370" s="61">
        <v>390</v>
      </c>
      <c r="L370" s="61">
        <v>255</v>
      </c>
      <c r="M370" s="61">
        <v>205</v>
      </c>
      <c r="N370" s="62">
        <v>2.0387249999999999E-2</v>
      </c>
      <c r="O370" s="50"/>
    </row>
    <row r="371" spans="1:15" s="10" customFormat="1" ht="13.15" x14ac:dyDescent="0.25">
      <c r="A371" s="50" t="s">
        <v>80</v>
      </c>
      <c r="B371" s="50" t="s">
        <v>827</v>
      </c>
      <c r="C371" s="51" t="s">
        <v>1202</v>
      </c>
      <c r="D371" s="52">
        <v>25</v>
      </c>
      <c r="E371" s="53">
        <v>461.30617555617027</v>
      </c>
      <c r="F371" s="53">
        <f>Table1[[#This Row],[Цена RUR с НДС за 1 ед. измер.]]/1.2</f>
        <v>384.42181296347525</v>
      </c>
      <c r="G371" s="50">
        <v>25</v>
      </c>
      <c r="H371" s="59">
        <v>0.11</v>
      </c>
      <c r="I371" s="59">
        <f t="shared" si="8"/>
        <v>2.75</v>
      </c>
      <c r="J371" s="60" t="s">
        <v>1172</v>
      </c>
      <c r="K371" s="61">
        <v>210</v>
      </c>
      <c r="L371" s="61">
        <v>210</v>
      </c>
      <c r="M371" s="61">
        <v>110</v>
      </c>
      <c r="N371" s="62">
        <v>4.8510000000000003E-3</v>
      </c>
      <c r="O371" s="50"/>
    </row>
    <row r="372" spans="1:15" s="10" customFormat="1" ht="13.15" x14ac:dyDescent="0.25">
      <c r="A372" s="50" t="s">
        <v>81</v>
      </c>
      <c r="B372" s="50" t="s">
        <v>1300</v>
      </c>
      <c r="C372" s="51" t="s">
        <v>1202</v>
      </c>
      <c r="D372" s="52">
        <v>10</v>
      </c>
      <c r="E372" s="53">
        <v>1915</v>
      </c>
      <c r="F372" s="53">
        <f>Table1[[#This Row],[Цена RUR с НДС за 1 ед. измер.]]/1.2</f>
        <v>1595.8333333333335</v>
      </c>
      <c r="G372" s="50">
        <v>10</v>
      </c>
      <c r="H372" s="59">
        <v>0.73</v>
      </c>
      <c r="I372" s="59">
        <f t="shared" si="8"/>
        <v>7.3</v>
      </c>
      <c r="J372" s="60" t="s">
        <v>1169</v>
      </c>
      <c r="K372" s="61">
        <v>375</v>
      </c>
      <c r="L372" s="61">
        <v>250</v>
      </c>
      <c r="M372" s="61">
        <v>157</v>
      </c>
      <c r="N372" s="62">
        <v>1.4718749999999999E-2</v>
      </c>
      <c r="O372" s="50"/>
    </row>
    <row r="373" spans="1:15" s="10" customFormat="1" ht="13.15" x14ac:dyDescent="0.25">
      <c r="A373" s="50" t="s">
        <v>204</v>
      </c>
      <c r="B373" s="50" t="s">
        <v>1301</v>
      </c>
      <c r="C373" s="51" t="s">
        <v>1202</v>
      </c>
      <c r="D373" s="52">
        <v>10</v>
      </c>
      <c r="E373" s="53">
        <v>2010.75</v>
      </c>
      <c r="F373" s="53">
        <f>Table1[[#This Row],[Цена RUR с НДС за 1 ед. измер.]]/1.2</f>
        <v>1675.625</v>
      </c>
      <c r="G373" s="50">
        <v>10</v>
      </c>
      <c r="H373" s="59">
        <v>0.74</v>
      </c>
      <c r="I373" s="59">
        <f t="shared" si="8"/>
        <v>7.4</v>
      </c>
      <c r="J373" s="60" t="s">
        <v>1169</v>
      </c>
      <c r="K373" s="61">
        <v>375</v>
      </c>
      <c r="L373" s="61">
        <v>250</v>
      </c>
      <c r="M373" s="61">
        <v>157</v>
      </c>
      <c r="N373" s="62">
        <v>1.4718749999999999E-2</v>
      </c>
      <c r="O373" s="50"/>
    </row>
    <row r="374" spans="1:15" s="10" customFormat="1" ht="13.15" x14ac:dyDescent="0.25">
      <c r="A374" s="50" t="s">
        <v>82</v>
      </c>
      <c r="B374" s="50" t="s">
        <v>1302</v>
      </c>
      <c r="C374" s="51" t="s">
        <v>1202</v>
      </c>
      <c r="D374" s="52">
        <v>25</v>
      </c>
      <c r="E374" s="53">
        <v>1428.1242203755469</v>
      </c>
      <c r="F374" s="53">
        <f>Table1[[#This Row],[Цена RUR с НДС за 1 ед. измер.]]/1.2</f>
        <v>1190.1035169796226</v>
      </c>
      <c r="G374" s="50">
        <v>25</v>
      </c>
      <c r="H374" s="59">
        <v>0.46</v>
      </c>
      <c r="I374" s="59">
        <f t="shared" si="8"/>
        <v>11.5</v>
      </c>
      <c r="J374" s="60"/>
      <c r="K374" s="61" t="s">
        <v>1168</v>
      </c>
      <c r="L374" s="61" t="s">
        <v>1168</v>
      </c>
      <c r="M374" s="61" t="s">
        <v>1168</v>
      </c>
      <c r="N374" s="62" t="s">
        <v>1168</v>
      </c>
      <c r="O374" s="50"/>
    </row>
    <row r="375" spans="1:15" s="10" customFormat="1" ht="13.15" x14ac:dyDescent="0.25">
      <c r="A375" s="50" t="s">
        <v>83</v>
      </c>
      <c r="B375" s="50" t="s">
        <v>828</v>
      </c>
      <c r="C375" s="51" t="s">
        <v>1202</v>
      </c>
      <c r="D375" s="52">
        <v>10</v>
      </c>
      <c r="E375" s="53">
        <v>2965.3300471442849</v>
      </c>
      <c r="F375" s="53">
        <f>Table1[[#This Row],[Цена RUR с НДС за 1 ед. измер.]]/1.2</f>
        <v>2471.1083726202373</v>
      </c>
      <c r="G375" s="50">
        <v>10</v>
      </c>
      <c r="H375" s="59">
        <v>0.9</v>
      </c>
      <c r="I375" s="59">
        <f t="shared" si="8"/>
        <v>9</v>
      </c>
      <c r="J375" s="60" t="s">
        <v>1169</v>
      </c>
      <c r="K375" s="61">
        <v>375</v>
      </c>
      <c r="L375" s="61">
        <v>250</v>
      </c>
      <c r="M375" s="61">
        <v>157</v>
      </c>
      <c r="N375" s="62">
        <v>1.4718749999999999E-2</v>
      </c>
      <c r="O375" s="50"/>
    </row>
    <row r="376" spans="1:15" s="10" customFormat="1" ht="13.15" x14ac:dyDescent="0.25">
      <c r="A376" s="50" t="s">
        <v>505</v>
      </c>
      <c r="B376" s="50" t="s">
        <v>830</v>
      </c>
      <c r="C376" s="51" t="s">
        <v>1202</v>
      </c>
      <c r="D376" s="52">
        <v>1</v>
      </c>
      <c r="E376" s="53">
        <v>4931.1613387968746</v>
      </c>
      <c r="F376" s="53">
        <f>Table1[[#This Row],[Цена RUR с НДС за 1 ед. измер.]]/1.2</f>
        <v>4109.3011156640623</v>
      </c>
      <c r="G376" s="50">
        <v>5</v>
      </c>
      <c r="H376" s="59">
        <v>2.4500000000000002</v>
      </c>
      <c r="I376" s="59">
        <f t="shared" si="8"/>
        <v>12.25</v>
      </c>
      <c r="J376" s="60"/>
      <c r="K376" s="61" t="s">
        <v>1168</v>
      </c>
      <c r="L376" s="61" t="s">
        <v>1168</v>
      </c>
      <c r="M376" s="61" t="s">
        <v>1168</v>
      </c>
      <c r="N376" s="62" t="s">
        <v>1168</v>
      </c>
      <c r="O376" s="50"/>
    </row>
    <row r="377" spans="1:15" s="10" customFormat="1" ht="13.15" x14ac:dyDescent="0.25">
      <c r="A377" s="54" t="s">
        <v>85</v>
      </c>
      <c r="B377" s="50" t="s">
        <v>831</v>
      </c>
      <c r="C377" s="51" t="s">
        <v>1202</v>
      </c>
      <c r="D377" s="52">
        <v>50</v>
      </c>
      <c r="E377" s="53">
        <v>230.42250000000001</v>
      </c>
      <c r="F377" s="53">
        <f>Table1[[#This Row],[Цена RUR с НДС за 1 ед. измер.]]/1.2</f>
        <v>192.01875000000001</v>
      </c>
      <c r="G377" s="50">
        <v>50</v>
      </c>
      <c r="H377" s="59">
        <v>0.09</v>
      </c>
      <c r="I377" s="59">
        <f t="shared" si="8"/>
        <v>4.5</v>
      </c>
      <c r="J377" s="60" t="s">
        <v>1161</v>
      </c>
      <c r="K377" s="61">
        <v>210</v>
      </c>
      <c r="L377" s="61">
        <v>210</v>
      </c>
      <c r="M377" s="61">
        <v>160</v>
      </c>
      <c r="N377" s="62">
        <v>7.0559999999999998E-3</v>
      </c>
      <c r="O377" s="50"/>
    </row>
    <row r="378" spans="1:15" s="10" customFormat="1" ht="13.15" x14ac:dyDescent="0.25">
      <c r="A378" s="54" t="s">
        <v>86</v>
      </c>
      <c r="B378" s="50" t="s">
        <v>832</v>
      </c>
      <c r="C378" s="51" t="s">
        <v>1202</v>
      </c>
      <c r="D378" s="52">
        <v>50</v>
      </c>
      <c r="E378" s="53">
        <v>254.67750000000001</v>
      </c>
      <c r="F378" s="53">
        <f>Table1[[#This Row],[Цена RUR с НДС за 1 ед. измер.]]/1.2</f>
        <v>212.23125000000002</v>
      </c>
      <c r="G378" s="50">
        <v>50</v>
      </c>
      <c r="H378" s="59">
        <v>0.1</v>
      </c>
      <c r="I378" s="59">
        <f t="shared" si="8"/>
        <v>5</v>
      </c>
      <c r="J378" s="60" t="s">
        <v>1160</v>
      </c>
      <c r="K378" s="61">
        <v>375</v>
      </c>
      <c r="L378" s="61">
        <v>250</v>
      </c>
      <c r="M378" s="61">
        <v>115</v>
      </c>
      <c r="N378" s="62">
        <v>1.0781249999999999E-2</v>
      </c>
      <c r="O378" s="50"/>
    </row>
    <row r="379" spans="1:15" s="10" customFormat="1" ht="13.15" x14ac:dyDescent="0.25">
      <c r="A379" s="50" t="s">
        <v>87</v>
      </c>
      <c r="B379" s="50" t="s">
        <v>833</v>
      </c>
      <c r="C379" s="51" t="s">
        <v>1202</v>
      </c>
      <c r="D379" s="52">
        <v>1</v>
      </c>
      <c r="E379" s="53">
        <v>581.70460330759988</v>
      </c>
      <c r="F379" s="53">
        <f>Table1[[#This Row],[Цена RUR с НДС за 1 ед. измер.]]/1.2</f>
        <v>484.75383608966661</v>
      </c>
      <c r="G379" s="50">
        <v>50</v>
      </c>
      <c r="H379" s="59">
        <v>0.22</v>
      </c>
      <c r="I379" s="59">
        <f t="shared" si="8"/>
        <v>11</v>
      </c>
      <c r="J379" s="60" t="s">
        <v>1169</v>
      </c>
      <c r="K379" s="61">
        <v>375</v>
      </c>
      <c r="L379" s="61">
        <v>250</v>
      </c>
      <c r="M379" s="61">
        <v>157</v>
      </c>
      <c r="N379" s="62">
        <v>1.4718749999999999E-2</v>
      </c>
      <c r="O379" s="50"/>
    </row>
    <row r="380" spans="1:15" s="10" customFormat="1" ht="13.15" x14ac:dyDescent="0.25">
      <c r="A380" s="50" t="s">
        <v>88</v>
      </c>
      <c r="B380" s="50" t="s">
        <v>834</v>
      </c>
      <c r="C380" s="51" t="s">
        <v>1202</v>
      </c>
      <c r="D380" s="52">
        <v>3</v>
      </c>
      <c r="E380" s="53">
        <v>2953.6205466857905</v>
      </c>
      <c r="F380" s="53">
        <f>Table1[[#This Row],[Цена RUR с НДС за 1 ед. измер.]]/1.2</f>
        <v>2461.3504555714921</v>
      </c>
      <c r="G380" s="50">
        <v>3</v>
      </c>
      <c r="H380" s="59">
        <v>1.19</v>
      </c>
      <c r="I380" s="59">
        <f t="shared" si="8"/>
        <v>3.57</v>
      </c>
      <c r="J380" s="60" t="s">
        <v>1161</v>
      </c>
      <c r="K380" s="61">
        <v>210</v>
      </c>
      <c r="L380" s="61">
        <v>210</v>
      </c>
      <c r="M380" s="61">
        <v>160</v>
      </c>
      <c r="N380" s="62">
        <v>7.0559999999999998E-3</v>
      </c>
      <c r="O380" s="50"/>
    </row>
    <row r="381" spans="1:15" s="10" customFormat="1" ht="13.15" x14ac:dyDescent="0.25">
      <c r="A381" s="50" t="s">
        <v>432</v>
      </c>
      <c r="B381" s="50" t="s">
        <v>835</v>
      </c>
      <c r="C381" s="51" t="s">
        <v>1202</v>
      </c>
      <c r="D381" s="52">
        <v>3</v>
      </c>
      <c r="E381" s="53">
        <v>3588.2764312499999</v>
      </c>
      <c r="F381" s="53">
        <f>Table1[[#This Row],[Цена RUR с НДС за 1 ед. измер.]]/1.2</f>
        <v>2990.2303593749998</v>
      </c>
      <c r="G381" s="50">
        <v>3</v>
      </c>
      <c r="H381" s="59">
        <v>1.22</v>
      </c>
      <c r="I381" s="59">
        <f t="shared" si="8"/>
        <v>3.66</v>
      </c>
      <c r="J381" s="60" t="s">
        <v>1161</v>
      </c>
      <c r="K381" s="61">
        <v>210</v>
      </c>
      <c r="L381" s="61">
        <v>210</v>
      </c>
      <c r="M381" s="61">
        <v>160</v>
      </c>
      <c r="N381" s="62">
        <v>7.0559999999999998E-3</v>
      </c>
      <c r="O381" s="50"/>
    </row>
    <row r="382" spans="1:15" s="10" customFormat="1" ht="13.15" x14ac:dyDescent="0.25">
      <c r="A382" s="50" t="s">
        <v>1199</v>
      </c>
      <c r="B382" s="50" t="s">
        <v>1206</v>
      </c>
      <c r="C382" s="51" t="s">
        <v>1202</v>
      </c>
      <c r="D382" s="52">
        <v>3</v>
      </c>
      <c r="E382" s="53">
        <v>3780</v>
      </c>
      <c r="F382" s="53">
        <f>Table1[[#This Row],[Цена RUR с НДС за 1 ед. измер.]]/1.2</f>
        <v>3150</v>
      </c>
      <c r="G382" s="50"/>
      <c r="H382" s="59"/>
      <c r="I382" s="59">
        <f t="shared" si="8"/>
        <v>0</v>
      </c>
      <c r="J382" s="60"/>
      <c r="K382" s="61"/>
      <c r="L382" s="61"/>
      <c r="M382" s="61"/>
      <c r="N382" s="62"/>
      <c r="O382" s="50"/>
    </row>
    <row r="383" spans="1:15" s="10" customFormat="1" ht="13.15" x14ac:dyDescent="0.25">
      <c r="A383" s="50" t="s">
        <v>89</v>
      </c>
      <c r="B383" s="50" t="s">
        <v>836</v>
      </c>
      <c r="C383" s="51" t="s">
        <v>1202</v>
      </c>
      <c r="D383" s="52">
        <v>50</v>
      </c>
      <c r="E383" s="53">
        <v>999.01493566893043</v>
      </c>
      <c r="F383" s="53">
        <f>Table1[[#This Row],[Цена RUR с НДС за 1 ед. измер.]]/1.2</f>
        <v>832.51244639077538</v>
      </c>
      <c r="G383" s="50">
        <v>50</v>
      </c>
      <c r="H383" s="59">
        <v>0.25</v>
      </c>
      <c r="I383" s="59">
        <f t="shared" si="8"/>
        <v>12.5</v>
      </c>
      <c r="J383" s="60"/>
      <c r="K383" s="61" t="s">
        <v>1168</v>
      </c>
      <c r="L383" s="61" t="s">
        <v>1168</v>
      </c>
      <c r="M383" s="61" t="s">
        <v>1168</v>
      </c>
      <c r="N383" s="62" t="s">
        <v>1168</v>
      </c>
      <c r="O383" s="50"/>
    </row>
    <row r="384" spans="1:15" s="10" customFormat="1" ht="13.15" x14ac:dyDescent="0.25">
      <c r="A384" s="48" t="s">
        <v>1146</v>
      </c>
      <c r="B384" s="50" t="s">
        <v>1147</v>
      </c>
      <c r="C384" s="51" t="s">
        <v>355</v>
      </c>
      <c r="D384" s="52">
        <v>25</v>
      </c>
      <c r="E384" s="53">
        <v>5207.34375</v>
      </c>
      <c r="F384" s="53">
        <f>Table1[[#This Row],[Цена RUR с НДС за 1 ед. измер.]]/1.2</f>
        <v>4339.453125</v>
      </c>
      <c r="G384" s="50">
        <v>25</v>
      </c>
      <c r="H384" s="59">
        <v>0.8</v>
      </c>
      <c r="I384" s="59">
        <f t="shared" si="8"/>
        <v>20</v>
      </c>
      <c r="J384" s="60"/>
      <c r="K384" s="61"/>
      <c r="L384" s="61"/>
      <c r="M384" s="61"/>
      <c r="N384" s="62"/>
      <c r="O384" s="50"/>
    </row>
    <row r="385" spans="1:15" s="10" customFormat="1" ht="13.15" x14ac:dyDescent="0.25">
      <c r="A385" s="48" t="s">
        <v>497</v>
      </c>
      <c r="B385" s="50" t="s">
        <v>839</v>
      </c>
      <c r="C385" s="51" t="s">
        <v>355</v>
      </c>
      <c r="D385" s="52">
        <v>10</v>
      </c>
      <c r="E385" s="53">
        <v>7222.2547608225004</v>
      </c>
      <c r="F385" s="53">
        <f>Table1[[#This Row],[Цена RUR с НДС за 1 ед. измер.]]/1.2</f>
        <v>6018.5456340187502</v>
      </c>
      <c r="G385" s="50">
        <v>10</v>
      </c>
      <c r="H385" s="59">
        <v>1.6</v>
      </c>
      <c r="I385" s="59">
        <f t="shared" si="8"/>
        <v>16</v>
      </c>
      <c r="J385" s="60"/>
      <c r="K385" s="61" t="s">
        <v>1168</v>
      </c>
      <c r="L385" s="61" t="s">
        <v>1168</v>
      </c>
      <c r="M385" s="61" t="s">
        <v>1168</v>
      </c>
      <c r="N385" s="62" t="s">
        <v>1168</v>
      </c>
      <c r="O385" s="50"/>
    </row>
    <row r="386" spans="1:15" s="10" customFormat="1" ht="13.15" x14ac:dyDescent="0.25">
      <c r="A386" s="48" t="s">
        <v>545</v>
      </c>
      <c r="B386" s="50" t="s">
        <v>837</v>
      </c>
      <c r="C386" s="51" t="s">
        <v>355</v>
      </c>
      <c r="D386" s="52">
        <v>25</v>
      </c>
      <c r="E386" s="53">
        <v>4027.0124999999998</v>
      </c>
      <c r="F386" s="53">
        <f>Table1[[#This Row],[Цена RUR с НДС за 1 ед. измер.]]/1.2</f>
        <v>3355.84375</v>
      </c>
      <c r="G386" s="50">
        <v>25</v>
      </c>
      <c r="H386" s="59">
        <v>0.63</v>
      </c>
      <c r="I386" s="59">
        <f t="shared" si="8"/>
        <v>15.75</v>
      </c>
      <c r="J386" s="60"/>
      <c r="K386" s="61" t="s">
        <v>1168</v>
      </c>
      <c r="L386" s="61" t="s">
        <v>1168</v>
      </c>
      <c r="M386" s="61" t="s">
        <v>1168</v>
      </c>
      <c r="N386" s="62" t="s">
        <v>1168</v>
      </c>
      <c r="O386" s="50"/>
    </row>
    <row r="387" spans="1:15" s="10" customFormat="1" ht="13.15" x14ac:dyDescent="0.25">
      <c r="A387" s="48" t="s">
        <v>483</v>
      </c>
      <c r="B387" s="50" t="s">
        <v>838</v>
      </c>
      <c r="C387" s="51" t="s">
        <v>355</v>
      </c>
      <c r="D387" s="52">
        <v>25</v>
      </c>
      <c r="E387" s="53">
        <v>4445.1258468395617</v>
      </c>
      <c r="F387" s="53">
        <f>Table1[[#This Row],[Цена RUR с НДС за 1 ед. измер.]]/1.2</f>
        <v>3704.2715390329681</v>
      </c>
      <c r="G387" s="50">
        <v>25</v>
      </c>
      <c r="H387" s="59">
        <v>0.69</v>
      </c>
      <c r="I387" s="59">
        <f t="shared" si="8"/>
        <v>17.25</v>
      </c>
      <c r="J387" s="60"/>
      <c r="K387" s="61" t="s">
        <v>1168</v>
      </c>
      <c r="L387" s="61" t="s">
        <v>1168</v>
      </c>
      <c r="M387" s="61" t="s">
        <v>1168</v>
      </c>
      <c r="N387" s="62" t="s">
        <v>1168</v>
      </c>
      <c r="O387" s="50"/>
    </row>
    <row r="388" spans="1:15" s="10" customFormat="1" ht="13.15" x14ac:dyDescent="0.25">
      <c r="A388" s="50" t="s">
        <v>318</v>
      </c>
      <c r="B388" s="50" t="s">
        <v>1021</v>
      </c>
      <c r="C388" s="51" t="s">
        <v>1202</v>
      </c>
      <c r="D388" s="52">
        <v>25</v>
      </c>
      <c r="E388" s="53">
        <v>1532.3294565512745</v>
      </c>
      <c r="F388" s="53">
        <f>Table1[[#This Row],[Цена RUR с НДС за 1 ед. измер.]]/1.2</f>
        <v>1276.9412137927288</v>
      </c>
      <c r="G388" s="50">
        <v>25</v>
      </c>
      <c r="H388" s="59">
        <v>0.28999999999999998</v>
      </c>
      <c r="I388" s="59">
        <f t="shared" si="8"/>
        <v>7.2499999999999991</v>
      </c>
      <c r="J388" s="60" t="s">
        <v>1160</v>
      </c>
      <c r="K388" s="61">
        <v>375</v>
      </c>
      <c r="L388" s="61">
        <v>250</v>
      </c>
      <c r="M388" s="61">
        <v>115</v>
      </c>
      <c r="N388" s="62">
        <v>1.0781249999999999E-2</v>
      </c>
      <c r="O388" s="50"/>
    </row>
    <row r="389" spans="1:15" s="10" customFormat="1" ht="13.15" x14ac:dyDescent="0.25">
      <c r="A389" s="50" t="s">
        <v>381</v>
      </c>
      <c r="B389" s="50" t="s">
        <v>840</v>
      </c>
      <c r="C389" s="51" t="s">
        <v>1202</v>
      </c>
      <c r="D389" s="52">
        <v>10</v>
      </c>
      <c r="E389" s="53">
        <v>1585.5127978846149</v>
      </c>
      <c r="F389" s="53">
        <f>Table1[[#This Row],[Цена RUR с НДС за 1 ед. измер.]]/1.2</f>
        <v>1321.2606649038457</v>
      </c>
      <c r="G389" s="50">
        <v>10</v>
      </c>
      <c r="H389" s="59">
        <v>1.3</v>
      </c>
      <c r="I389" s="59">
        <f t="shared" si="8"/>
        <v>13</v>
      </c>
      <c r="J389" s="60" t="s">
        <v>1169</v>
      </c>
      <c r="K389" s="61">
        <v>375</v>
      </c>
      <c r="L389" s="61">
        <v>250</v>
      </c>
      <c r="M389" s="61">
        <v>157</v>
      </c>
      <c r="N389" s="62">
        <v>1.4718749999999999E-2</v>
      </c>
      <c r="O389" s="50"/>
    </row>
    <row r="390" spans="1:15" s="10" customFormat="1" ht="13.15" x14ac:dyDescent="0.25">
      <c r="A390" s="50" t="s">
        <v>90</v>
      </c>
      <c r="B390" s="50" t="s">
        <v>841</v>
      </c>
      <c r="C390" s="51" t="s">
        <v>1202</v>
      </c>
      <c r="D390" s="52">
        <v>50</v>
      </c>
      <c r="E390" s="53">
        <v>421.67246717404322</v>
      </c>
      <c r="F390" s="53">
        <f>Table1[[#This Row],[Цена RUR с НДС за 1 ед. измер.]]/1.2</f>
        <v>351.39372264503601</v>
      </c>
      <c r="G390" s="50">
        <v>50</v>
      </c>
      <c r="H390" s="59">
        <v>0.13</v>
      </c>
      <c r="I390" s="59">
        <f t="shared" si="8"/>
        <v>6.5</v>
      </c>
      <c r="J390" s="60" t="s">
        <v>1160</v>
      </c>
      <c r="K390" s="61">
        <v>375</v>
      </c>
      <c r="L390" s="61">
        <v>250</v>
      </c>
      <c r="M390" s="61">
        <v>115</v>
      </c>
      <c r="N390" s="62">
        <v>1.0781249999999999E-2</v>
      </c>
      <c r="O390" s="50"/>
    </row>
    <row r="391" spans="1:15" s="10" customFormat="1" ht="13.15" x14ac:dyDescent="0.25">
      <c r="A391" s="50" t="s">
        <v>91</v>
      </c>
      <c r="B391" s="50" t="s">
        <v>842</v>
      </c>
      <c r="C391" s="51" t="s">
        <v>1202</v>
      </c>
      <c r="D391" s="52">
        <v>25</v>
      </c>
      <c r="E391" s="53">
        <v>2297.8134349805246</v>
      </c>
      <c r="F391" s="53">
        <f>Table1[[#This Row],[Цена RUR с НДС за 1 ед. измер.]]/1.2</f>
        <v>1914.8445291504372</v>
      </c>
      <c r="G391" s="50">
        <v>25</v>
      </c>
      <c r="H391" s="59">
        <v>0.55000000000000004</v>
      </c>
      <c r="I391" s="59">
        <f t="shared" si="8"/>
        <v>13.750000000000002</v>
      </c>
      <c r="J391" s="60"/>
      <c r="K391" s="61" t="s">
        <v>1168</v>
      </c>
      <c r="L391" s="61" t="s">
        <v>1168</v>
      </c>
      <c r="M391" s="61" t="s">
        <v>1168</v>
      </c>
      <c r="N391" s="62" t="s">
        <v>1168</v>
      </c>
      <c r="O391" s="50"/>
    </row>
    <row r="392" spans="1:15" s="10" customFormat="1" ht="13.15" x14ac:dyDescent="0.25">
      <c r="A392" s="50" t="s">
        <v>319</v>
      </c>
      <c r="B392" s="50" t="s">
        <v>843</v>
      </c>
      <c r="C392" s="51" t="s">
        <v>1202</v>
      </c>
      <c r="D392" s="52">
        <v>25</v>
      </c>
      <c r="E392" s="53">
        <v>3269.6528203334892</v>
      </c>
      <c r="F392" s="53">
        <f>Table1[[#This Row],[Цена RUR с НДС за 1 ед. измер.]]/1.2</f>
        <v>2724.7106836112412</v>
      </c>
      <c r="G392" s="50">
        <v>25</v>
      </c>
      <c r="H392" s="59">
        <v>0.65</v>
      </c>
      <c r="I392" s="59">
        <f t="shared" si="8"/>
        <v>16.25</v>
      </c>
      <c r="J392" s="60" t="s">
        <v>1174</v>
      </c>
      <c r="K392" s="61">
        <v>390</v>
      </c>
      <c r="L392" s="61">
        <v>255</v>
      </c>
      <c r="M392" s="61">
        <v>205</v>
      </c>
      <c r="N392" s="62">
        <v>2.0387249999999999E-2</v>
      </c>
      <c r="O392" s="50"/>
    </row>
    <row r="393" spans="1:15" s="10" customFormat="1" ht="13.15" x14ac:dyDescent="0.25">
      <c r="A393" s="50" t="s">
        <v>320</v>
      </c>
      <c r="B393" s="50" t="s">
        <v>844</v>
      </c>
      <c r="C393" s="51" t="s">
        <v>1202</v>
      </c>
      <c r="D393" s="52">
        <v>25</v>
      </c>
      <c r="E393" s="53">
        <v>2859.66500587161</v>
      </c>
      <c r="F393" s="53">
        <f>Table1[[#This Row],[Цена RUR с НДС за 1 ед. измер.]]/1.2</f>
        <v>2383.0541715596751</v>
      </c>
      <c r="G393" s="50">
        <v>25</v>
      </c>
      <c r="H393" s="59">
        <v>0.62</v>
      </c>
      <c r="I393" s="59">
        <f t="shared" si="8"/>
        <v>15.5</v>
      </c>
      <c r="J393" s="60"/>
      <c r="K393" s="61" t="s">
        <v>1168</v>
      </c>
      <c r="L393" s="61" t="s">
        <v>1168</v>
      </c>
      <c r="M393" s="61" t="s">
        <v>1168</v>
      </c>
      <c r="N393" s="62" t="s">
        <v>1168</v>
      </c>
      <c r="O393" s="50"/>
    </row>
    <row r="394" spans="1:15" s="10" customFormat="1" ht="13.15" x14ac:dyDescent="0.25">
      <c r="A394" s="50" t="s">
        <v>198</v>
      </c>
      <c r="B394" s="50" t="s">
        <v>845</v>
      </c>
      <c r="C394" s="51" t="s">
        <v>1202</v>
      </c>
      <c r="D394" s="52">
        <v>50</v>
      </c>
      <c r="E394" s="53">
        <v>196.92750000000001</v>
      </c>
      <c r="F394" s="53">
        <f>Table1[[#This Row],[Цена RUR с НДС за 1 ед. измер.]]/1.2</f>
        <v>164.10625000000002</v>
      </c>
      <c r="G394" s="50">
        <v>50</v>
      </c>
      <c r="H394" s="59">
        <v>7.0000000000000007E-2</v>
      </c>
      <c r="I394" s="59">
        <f t="shared" si="8"/>
        <v>3.5000000000000004</v>
      </c>
      <c r="J394" s="60" t="s">
        <v>1164</v>
      </c>
      <c r="K394" s="61">
        <v>390</v>
      </c>
      <c r="L394" s="61">
        <v>255</v>
      </c>
      <c r="M394" s="61">
        <v>205</v>
      </c>
      <c r="N394" s="62">
        <v>2.0387249999999999E-2</v>
      </c>
      <c r="O394" s="50"/>
    </row>
    <row r="395" spans="1:15" s="10" customFormat="1" ht="13.15" x14ac:dyDescent="0.25">
      <c r="A395" s="50" t="s">
        <v>93</v>
      </c>
      <c r="B395" s="50" t="s">
        <v>846</v>
      </c>
      <c r="C395" s="51" t="s">
        <v>1202</v>
      </c>
      <c r="D395" s="52">
        <v>25</v>
      </c>
      <c r="E395" s="53">
        <v>897.64499999999998</v>
      </c>
      <c r="F395" s="53">
        <f>Table1[[#This Row],[Цена RUR с НДС за 1 ед. измер.]]/1.2</f>
        <v>748.03750000000002</v>
      </c>
      <c r="G395" s="50">
        <v>25</v>
      </c>
      <c r="H395" s="59">
        <v>0.47</v>
      </c>
      <c r="I395" s="59">
        <f t="shared" ref="I395:I426" si="9">IFERROR(G395*H395,"")</f>
        <v>11.75</v>
      </c>
      <c r="J395" s="60" t="s">
        <v>1169</v>
      </c>
      <c r="K395" s="61">
        <v>375</v>
      </c>
      <c r="L395" s="61">
        <v>250</v>
      </c>
      <c r="M395" s="61">
        <v>157</v>
      </c>
      <c r="N395" s="62">
        <v>1.4718749999999999E-2</v>
      </c>
      <c r="O395" s="50"/>
    </row>
    <row r="396" spans="1:15" s="10" customFormat="1" ht="13.15" x14ac:dyDescent="0.25">
      <c r="A396" s="50" t="s">
        <v>1130</v>
      </c>
      <c r="B396" s="50" t="s">
        <v>1131</v>
      </c>
      <c r="C396" s="51" t="s">
        <v>1202</v>
      </c>
      <c r="D396" s="52">
        <v>10</v>
      </c>
      <c r="E396" s="53">
        <v>1496.0925</v>
      </c>
      <c r="F396" s="53">
        <f>Table1[[#This Row],[Цена RUR с НДС за 1 ед. измер.]]/1.2</f>
        <v>1246.7437500000001</v>
      </c>
      <c r="G396" s="50">
        <v>10</v>
      </c>
      <c r="H396" s="59">
        <v>0.61</v>
      </c>
      <c r="I396" s="59">
        <f t="shared" si="9"/>
        <v>6.1</v>
      </c>
      <c r="J396" s="60" t="s">
        <v>1169</v>
      </c>
      <c r="K396" s="61">
        <v>375</v>
      </c>
      <c r="L396" s="61">
        <v>250</v>
      </c>
      <c r="M396" s="61">
        <v>157</v>
      </c>
      <c r="N396" s="62">
        <v>1.4718749999999999E-2</v>
      </c>
      <c r="O396" s="50"/>
    </row>
    <row r="397" spans="1:15" s="10" customFormat="1" ht="13.15" x14ac:dyDescent="0.25">
      <c r="A397" s="50" t="s">
        <v>94</v>
      </c>
      <c r="B397" s="50" t="s">
        <v>847</v>
      </c>
      <c r="C397" s="51" t="s">
        <v>1202</v>
      </c>
      <c r="D397" s="52">
        <v>25</v>
      </c>
      <c r="E397" s="53">
        <v>897.64499999999998</v>
      </c>
      <c r="F397" s="53">
        <f>Table1[[#This Row],[Цена RUR с НДС за 1 ед. измер.]]/1.2</f>
        <v>748.03750000000002</v>
      </c>
      <c r="G397" s="50">
        <v>25</v>
      </c>
      <c r="H397" s="59">
        <v>0.47</v>
      </c>
      <c r="I397" s="59">
        <f t="shared" si="9"/>
        <v>11.75</v>
      </c>
      <c r="J397" s="60" t="s">
        <v>1169</v>
      </c>
      <c r="K397" s="61">
        <v>375</v>
      </c>
      <c r="L397" s="61">
        <v>250</v>
      </c>
      <c r="M397" s="61">
        <v>157</v>
      </c>
      <c r="N397" s="62">
        <v>1.4718749999999999E-2</v>
      </c>
      <c r="O397" s="50"/>
    </row>
    <row r="398" spans="1:15" s="10" customFormat="1" ht="13.15" x14ac:dyDescent="0.25">
      <c r="A398" s="50" t="s">
        <v>95</v>
      </c>
      <c r="B398" s="50" t="s">
        <v>848</v>
      </c>
      <c r="C398" s="51" t="s">
        <v>1202</v>
      </c>
      <c r="D398" s="52">
        <v>25</v>
      </c>
      <c r="E398" s="53">
        <v>942.52725000000009</v>
      </c>
      <c r="F398" s="53">
        <f>Table1[[#This Row],[Цена RUR с НДС за 1 ед. измер.]]/1.2</f>
        <v>785.43937500000015</v>
      </c>
      <c r="G398" s="50">
        <v>25</v>
      </c>
      <c r="H398" s="59">
        <v>0.47</v>
      </c>
      <c r="I398" s="59">
        <f t="shared" si="9"/>
        <v>11.75</v>
      </c>
      <c r="J398" s="60" t="s">
        <v>1169</v>
      </c>
      <c r="K398" s="61">
        <v>375</v>
      </c>
      <c r="L398" s="61">
        <v>250</v>
      </c>
      <c r="M398" s="61">
        <v>157</v>
      </c>
      <c r="N398" s="62">
        <v>1.4718749999999999E-2</v>
      </c>
      <c r="O398" s="50"/>
    </row>
    <row r="399" spans="1:15" s="10" customFormat="1" ht="13.15" x14ac:dyDescent="0.25">
      <c r="A399" s="54" t="s">
        <v>96</v>
      </c>
      <c r="B399" s="50" t="s">
        <v>849</v>
      </c>
      <c r="C399" s="51" t="s">
        <v>1202</v>
      </c>
      <c r="D399" s="52">
        <v>25</v>
      </c>
      <c r="E399" s="53">
        <v>412.52980585384614</v>
      </c>
      <c r="F399" s="53">
        <f>Table1[[#This Row],[Цена RUR с НДС за 1 ед. измер.]]/1.2</f>
        <v>343.77483821153845</v>
      </c>
      <c r="G399" s="50">
        <v>25</v>
      </c>
      <c r="H399" s="59">
        <v>0.11</v>
      </c>
      <c r="I399" s="59">
        <f t="shared" si="9"/>
        <v>2.75</v>
      </c>
      <c r="J399" s="60" t="s">
        <v>1160</v>
      </c>
      <c r="K399" s="61">
        <v>375</v>
      </c>
      <c r="L399" s="61">
        <v>250</v>
      </c>
      <c r="M399" s="61">
        <v>115</v>
      </c>
      <c r="N399" s="62">
        <v>1.0781249999999999E-2</v>
      </c>
      <c r="O399" s="50"/>
    </row>
    <row r="400" spans="1:15" s="10" customFormat="1" ht="13.15" x14ac:dyDescent="0.25">
      <c r="A400" s="54" t="s">
        <v>433</v>
      </c>
      <c r="B400" s="50" t="s">
        <v>850</v>
      </c>
      <c r="C400" s="51" t="s">
        <v>1202</v>
      </c>
      <c r="D400" s="52">
        <v>9</v>
      </c>
      <c r="E400" s="53">
        <v>2887.5000000000005</v>
      </c>
      <c r="F400" s="53">
        <f>Table1[[#This Row],[Цена RUR с НДС за 1 ед. измер.]]/1.2</f>
        <v>2406.2500000000005</v>
      </c>
      <c r="G400" s="50">
        <v>9</v>
      </c>
      <c r="H400" s="59">
        <v>1.1299999999999999</v>
      </c>
      <c r="I400" s="59">
        <f t="shared" si="9"/>
        <v>10.169999999999998</v>
      </c>
      <c r="J400" s="60" t="s">
        <v>1165</v>
      </c>
      <c r="K400" s="61">
        <v>500</v>
      </c>
      <c r="L400" s="61">
        <v>255</v>
      </c>
      <c r="M400" s="61">
        <v>200</v>
      </c>
      <c r="N400" s="62">
        <v>2.5499999999999998E-2</v>
      </c>
      <c r="O400" s="50"/>
    </row>
    <row r="401" spans="1:15" s="10" customFormat="1" ht="13.15" x14ac:dyDescent="0.25">
      <c r="A401" s="54" t="s">
        <v>460</v>
      </c>
      <c r="B401" s="50" t="s">
        <v>850</v>
      </c>
      <c r="C401" s="51" t="s">
        <v>1202</v>
      </c>
      <c r="D401" s="52">
        <v>9</v>
      </c>
      <c r="E401" s="53">
        <v>3819.2659059511693</v>
      </c>
      <c r="F401" s="53">
        <f>Table1[[#This Row],[Цена RUR с НДС за 1 ед. измер.]]/1.2</f>
        <v>3182.7215882926412</v>
      </c>
      <c r="G401" s="50">
        <v>9</v>
      </c>
      <c r="H401" s="59">
        <v>1.25</v>
      </c>
      <c r="I401" s="59">
        <f t="shared" si="9"/>
        <v>11.25</v>
      </c>
      <c r="J401" s="60" t="s">
        <v>1165</v>
      </c>
      <c r="K401" s="61">
        <v>500</v>
      </c>
      <c r="L401" s="61">
        <v>255</v>
      </c>
      <c r="M401" s="61">
        <v>200</v>
      </c>
      <c r="N401" s="62">
        <v>2.5499999999999998E-2</v>
      </c>
      <c r="O401" s="50"/>
    </row>
    <row r="402" spans="1:15" s="10" customFormat="1" ht="13.15" x14ac:dyDescent="0.25">
      <c r="A402" s="54" t="s">
        <v>577</v>
      </c>
      <c r="B402" s="50" t="s">
        <v>1022</v>
      </c>
      <c r="C402" s="51" t="s">
        <v>1202</v>
      </c>
      <c r="D402" s="52">
        <v>9</v>
      </c>
      <c r="E402" s="53">
        <v>4051.1624999999999</v>
      </c>
      <c r="F402" s="53">
        <f>Table1[[#This Row],[Цена RUR с НДС за 1 ед. измер.]]/1.2</f>
        <v>3375.96875</v>
      </c>
      <c r="G402" s="50">
        <v>9</v>
      </c>
      <c r="H402" s="59">
        <v>1.1299999999999999</v>
      </c>
      <c r="I402" s="59">
        <f t="shared" si="9"/>
        <v>10.169999999999998</v>
      </c>
      <c r="J402" s="60" t="s">
        <v>1165</v>
      </c>
      <c r="K402" s="61">
        <v>500</v>
      </c>
      <c r="L402" s="61">
        <v>255</v>
      </c>
      <c r="M402" s="61">
        <v>200</v>
      </c>
      <c r="N402" s="62">
        <v>2.5499999999999998E-2</v>
      </c>
      <c r="O402" s="50"/>
    </row>
    <row r="403" spans="1:15" s="10" customFormat="1" ht="13.15" x14ac:dyDescent="0.25">
      <c r="A403" s="54" t="s">
        <v>434</v>
      </c>
      <c r="B403" s="50" t="s">
        <v>851</v>
      </c>
      <c r="C403" s="51" t="s">
        <v>1202</v>
      </c>
      <c r="D403" s="52">
        <v>3</v>
      </c>
      <c r="E403" s="53">
        <v>4868.6028461538453</v>
      </c>
      <c r="F403" s="53">
        <f>Table1[[#This Row],[Цена RUR с НДС за 1 ед. измер.]]/1.2</f>
        <v>4057.1690384615381</v>
      </c>
      <c r="G403" s="50">
        <v>3</v>
      </c>
      <c r="H403" s="59">
        <v>2.5299999999999998</v>
      </c>
      <c r="I403" s="59">
        <f t="shared" si="9"/>
        <v>7.59</v>
      </c>
      <c r="J403" s="60" t="s">
        <v>1182</v>
      </c>
      <c r="K403" s="61">
        <v>1120</v>
      </c>
      <c r="L403" s="61">
        <v>140</v>
      </c>
      <c r="M403" s="61">
        <v>100</v>
      </c>
      <c r="N403" s="62">
        <v>1.5679999999999999E-2</v>
      </c>
      <c r="O403" s="50"/>
    </row>
    <row r="404" spans="1:15" s="10" customFormat="1" ht="13.15" x14ac:dyDescent="0.25">
      <c r="A404" s="54" t="s">
        <v>485</v>
      </c>
      <c r="B404" s="50" t="s">
        <v>852</v>
      </c>
      <c r="C404" s="51" t="s">
        <v>1202</v>
      </c>
      <c r="D404" s="52">
        <v>3</v>
      </c>
      <c r="E404" s="53">
        <v>6007.1684211000002</v>
      </c>
      <c r="F404" s="53">
        <f>Table1[[#This Row],[Цена RUR с НДС за 1 ед. измер.]]/1.2</f>
        <v>5005.9736842500006</v>
      </c>
      <c r="G404" s="50">
        <v>3</v>
      </c>
      <c r="H404" s="59">
        <v>2.79</v>
      </c>
      <c r="I404" s="59">
        <f t="shared" si="9"/>
        <v>8.370000000000001</v>
      </c>
      <c r="J404" s="60" t="s">
        <v>1182</v>
      </c>
      <c r="K404" s="61">
        <v>1120</v>
      </c>
      <c r="L404" s="61">
        <v>140</v>
      </c>
      <c r="M404" s="61">
        <v>100</v>
      </c>
      <c r="N404" s="62">
        <v>1.5679999999999999E-2</v>
      </c>
      <c r="O404" s="50"/>
    </row>
    <row r="405" spans="1:15" s="10" customFormat="1" ht="13.15" x14ac:dyDescent="0.25">
      <c r="A405" s="54" t="s">
        <v>578</v>
      </c>
      <c r="B405" s="50" t="s">
        <v>1023</v>
      </c>
      <c r="C405" s="51" t="s">
        <v>1202</v>
      </c>
      <c r="D405" s="52">
        <v>3</v>
      </c>
      <c r="E405" s="53">
        <v>6218.6249999999991</v>
      </c>
      <c r="F405" s="53">
        <f>Table1[[#This Row],[Цена RUR с НДС за 1 ед. измер.]]/1.2</f>
        <v>5182.1874999999991</v>
      </c>
      <c r="G405" s="50">
        <v>3</v>
      </c>
      <c r="H405" s="59">
        <v>2.5299999999999998</v>
      </c>
      <c r="I405" s="59">
        <f t="shared" si="9"/>
        <v>7.59</v>
      </c>
      <c r="J405" s="60" t="s">
        <v>1182</v>
      </c>
      <c r="K405" s="61">
        <v>1120</v>
      </c>
      <c r="L405" s="61">
        <v>140</v>
      </c>
      <c r="M405" s="61">
        <v>100</v>
      </c>
      <c r="N405" s="62">
        <v>1.5679999999999999E-2</v>
      </c>
      <c r="O405" s="50"/>
    </row>
    <row r="406" spans="1:15" s="10" customFormat="1" ht="13.15" x14ac:dyDescent="0.25">
      <c r="A406" s="54" t="s">
        <v>1127</v>
      </c>
      <c r="B406" s="50" t="s">
        <v>1128</v>
      </c>
      <c r="C406" s="51" t="s">
        <v>1202</v>
      </c>
      <c r="D406" s="52">
        <v>3</v>
      </c>
      <c r="E406" s="53">
        <v>7543.8562499999989</v>
      </c>
      <c r="F406" s="53">
        <f>Table1[[#This Row],[Цена RUR с НДС за 1 ед. измер.]]/1.2</f>
        <v>6286.5468749999991</v>
      </c>
      <c r="G406" s="50">
        <v>3</v>
      </c>
      <c r="H406" s="59">
        <v>2.4500000000000002</v>
      </c>
      <c r="I406" s="59">
        <f t="shared" si="9"/>
        <v>7.3500000000000005</v>
      </c>
      <c r="J406" s="60" t="s">
        <v>1163</v>
      </c>
      <c r="K406" s="61">
        <v>660</v>
      </c>
      <c r="L406" s="61">
        <v>320</v>
      </c>
      <c r="M406" s="61">
        <v>270</v>
      </c>
      <c r="N406" s="62">
        <v>5.7023999999999998E-2</v>
      </c>
      <c r="O406" s="50"/>
    </row>
    <row r="407" spans="1:15" s="10" customFormat="1" ht="13.15" x14ac:dyDescent="0.25">
      <c r="A407" s="50" t="s">
        <v>1138</v>
      </c>
      <c r="B407" s="50" t="s">
        <v>1143</v>
      </c>
      <c r="C407" s="51" t="s">
        <v>1202</v>
      </c>
      <c r="D407" s="52">
        <v>15</v>
      </c>
      <c r="E407" s="53">
        <v>1863.7762499999999</v>
      </c>
      <c r="F407" s="53">
        <f>Table1[[#This Row],[Цена RUR с НДС за 1 ед. измер.]]/1.2</f>
        <v>1553.1468749999999</v>
      </c>
      <c r="G407" s="50">
        <v>15</v>
      </c>
      <c r="H407" s="59">
        <v>0.94</v>
      </c>
      <c r="I407" s="59">
        <f t="shared" si="9"/>
        <v>14.1</v>
      </c>
      <c r="J407" s="60" t="s">
        <v>1177</v>
      </c>
      <c r="K407" s="61">
        <v>390</v>
      </c>
      <c r="L407" s="61">
        <v>390</v>
      </c>
      <c r="M407" s="61">
        <v>230</v>
      </c>
      <c r="N407" s="62">
        <v>3.4983E-2</v>
      </c>
      <c r="O407" s="50"/>
    </row>
    <row r="408" spans="1:15" s="10" customFormat="1" ht="13.15" x14ac:dyDescent="0.25">
      <c r="A408" s="50" t="s">
        <v>576</v>
      </c>
      <c r="B408" s="50" t="s">
        <v>1069</v>
      </c>
      <c r="C408" s="51" t="s">
        <v>1202</v>
      </c>
      <c r="D408" s="52">
        <v>20</v>
      </c>
      <c r="E408" s="53">
        <v>1520.182125</v>
      </c>
      <c r="F408" s="53">
        <f>Table1[[#This Row],[Цена RUR с НДС за 1 ед. измер.]]/1.2</f>
        <v>1266.8184375000001</v>
      </c>
      <c r="G408" s="50">
        <v>20</v>
      </c>
      <c r="H408" s="59">
        <v>0.73</v>
      </c>
      <c r="I408" s="59">
        <f t="shared" si="9"/>
        <v>14.6</v>
      </c>
      <c r="J408" s="60" t="s">
        <v>1164</v>
      </c>
      <c r="K408" s="61">
        <v>390</v>
      </c>
      <c r="L408" s="61">
        <v>255</v>
      </c>
      <c r="M408" s="61">
        <v>205</v>
      </c>
      <c r="N408" s="62">
        <v>2.0387249999999999E-2</v>
      </c>
      <c r="O408" s="50"/>
    </row>
    <row r="409" spans="1:15" s="10" customFormat="1" ht="13.15" x14ac:dyDescent="0.25">
      <c r="A409" s="50" t="s">
        <v>1129</v>
      </c>
      <c r="B409" s="50" t="s">
        <v>1132</v>
      </c>
      <c r="C409" s="51" t="s">
        <v>1202</v>
      </c>
      <c r="D409" s="52">
        <v>10</v>
      </c>
      <c r="E409" s="53">
        <v>1520.182125</v>
      </c>
      <c r="F409" s="53">
        <f>Table1[[#This Row],[Цена RUR с НДС за 1 ед. измер.]]/1.2</f>
        <v>1266.8184375000001</v>
      </c>
      <c r="G409" s="50">
        <v>10</v>
      </c>
      <c r="H409" s="59">
        <v>0.84</v>
      </c>
      <c r="I409" s="59">
        <f t="shared" si="9"/>
        <v>8.4</v>
      </c>
      <c r="J409" s="60" t="s">
        <v>1164</v>
      </c>
      <c r="K409" s="61">
        <v>390</v>
      </c>
      <c r="L409" s="61">
        <v>255</v>
      </c>
      <c r="M409" s="61">
        <v>205</v>
      </c>
      <c r="N409" s="62">
        <v>2.0387249999999999E-2</v>
      </c>
      <c r="O409" s="50"/>
    </row>
    <row r="410" spans="1:15" s="10" customFormat="1" ht="13.15" x14ac:dyDescent="0.25">
      <c r="A410" s="50" t="s">
        <v>97</v>
      </c>
      <c r="B410" s="50" t="s">
        <v>853</v>
      </c>
      <c r="C410" s="51" t="s">
        <v>1202</v>
      </c>
      <c r="D410" s="52">
        <v>20</v>
      </c>
      <c r="E410" s="53">
        <v>1365</v>
      </c>
      <c r="F410" s="53">
        <f>Table1[[#This Row],[Цена RUR с НДС за 1 ед. измер.]]/1.2</f>
        <v>1137.5</v>
      </c>
      <c r="G410" s="50">
        <v>20</v>
      </c>
      <c r="H410" s="59">
        <v>0.37</v>
      </c>
      <c r="I410" s="59">
        <f t="shared" si="9"/>
        <v>7.4</v>
      </c>
      <c r="J410" s="60" t="s">
        <v>1170</v>
      </c>
      <c r="K410" s="61">
        <v>395</v>
      </c>
      <c r="L410" s="61">
        <v>290</v>
      </c>
      <c r="M410" s="61">
        <v>230</v>
      </c>
      <c r="N410" s="62">
        <v>2.6346499999999998E-2</v>
      </c>
      <c r="O410" s="50"/>
    </row>
    <row r="411" spans="1:15" s="10" customFormat="1" ht="13.15" x14ac:dyDescent="0.25">
      <c r="A411" s="50" t="s">
        <v>371</v>
      </c>
      <c r="B411" s="50" t="s">
        <v>854</v>
      </c>
      <c r="C411" s="51" t="s">
        <v>1202</v>
      </c>
      <c r="D411" s="52">
        <v>50</v>
      </c>
      <c r="E411" s="53">
        <v>735</v>
      </c>
      <c r="F411" s="53">
        <f>Table1[[#This Row],[Цена RUR с НДС за 1 ед. измер.]]/1.2</f>
        <v>612.5</v>
      </c>
      <c r="G411" s="50">
        <v>50</v>
      </c>
      <c r="H411" s="59">
        <v>0.16</v>
      </c>
      <c r="I411" s="59">
        <f t="shared" si="9"/>
        <v>8</v>
      </c>
      <c r="J411" s="60" t="s">
        <v>1170</v>
      </c>
      <c r="K411" s="61">
        <v>395</v>
      </c>
      <c r="L411" s="61">
        <v>290</v>
      </c>
      <c r="M411" s="61">
        <v>230</v>
      </c>
      <c r="N411" s="62">
        <v>2.6346499999999998E-2</v>
      </c>
      <c r="O411" s="50"/>
    </row>
    <row r="412" spans="1:15" s="10" customFormat="1" ht="13.15" x14ac:dyDescent="0.25">
      <c r="A412" s="50" t="s">
        <v>370</v>
      </c>
      <c r="B412" s="50" t="s">
        <v>855</v>
      </c>
      <c r="C412" s="51" t="s">
        <v>1202</v>
      </c>
      <c r="D412" s="52">
        <v>1</v>
      </c>
      <c r="E412" s="53">
        <v>735</v>
      </c>
      <c r="F412" s="53">
        <f>Table1[[#This Row],[Цена RUR с НДС за 1 ед. измер.]]/1.2</f>
        <v>612.5</v>
      </c>
      <c r="G412" s="50">
        <v>50</v>
      </c>
      <c r="H412" s="59">
        <v>0.21</v>
      </c>
      <c r="I412" s="59">
        <f t="shared" si="9"/>
        <v>10.5</v>
      </c>
      <c r="J412" s="60" t="s">
        <v>1170</v>
      </c>
      <c r="K412" s="61">
        <v>395</v>
      </c>
      <c r="L412" s="61">
        <v>290</v>
      </c>
      <c r="M412" s="61">
        <v>230</v>
      </c>
      <c r="N412" s="62">
        <v>2.6346499999999998E-2</v>
      </c>
      <c r="O412" s="50"/>
    </row>
    <row r="413" spans="1:15" s="10" customFormat="1" ht="13.15" x14ac:dyDescent="0.25">
      <c r="A413" s="50" t="s">
        <v>98</v>
      </c>
      <c r="B413" s="50" t="s">
        <v>856</v>
      </c>
      <c r="C413" s="51" t="s">
        <v>1202</v>
      </c>
      <c r="D413" s="52">
        <v>20</v>
      </c>
      <c r="E413" s="53">
        <v>339.85874999999999</v>
      </c>
      <c r="F413" s="53">
        <f>Table1[[#This Row],[Цена RUR с НДС за 1 ед. измер.]]/1.2</f>
        <v>283.21562499999999</v>
      </c>
      <c r="G413" s="50">
        <v>20</v>
      </c>
      <c r="H413" s="59">
        <v>0.1</v>
      </c>
      <c r="I413" s="59">
        <f t="shared" si="9"/>
        <v>2</v>
      </c>
      <c r="J413" s="60" t="s">
        <v>1161</v>
      </c>
      <c r="K413" s="61">
        <v>210</v>
      </c>
      <c r="L413" s="61">
        <v>210</v>
      </c>
      <c r="M413" s="61">
        <v>160</v>
      </c>
      <c r="N413" s="62">
        <v>7.0559999999999998E-3</v>
      </c>
      <c r="O413" s="50"/>
    </row>
    <row r="414" spans="1:15" s="10" customFormat="1" ht="13.15" x14ac:dyDescent="0.25">
      <c r="A414" s="50" t="s">
        <v>228</v>
      </c>
      <c r="B414" s="50" t="s">
        <v>857</v>
      </c>
      <c r="C414" s="51" t="s">
        <v>1202</v>
      </c>
      <c r="D414" s="52">
        <v>20</v>
      </c>
      <c r="E414" s="53">
        <v>348.66562499999998</v>
      </c>
      <c r="F414" s="53">
        <f>Table1[[#This Row],[Цена RUR с НДС за 1 ед. измер.]]/1.2</f>
        <v>290.5546875</v>
      </c>
      <c r="G414" s="50">
        <v>20</v>
      </c>
      <c r="H414" s="59">
        <v>0.1</v>
      </c>
      <c r="I414" s="59">
        <f t="shared" si="9"/>
        <v>2</v>
      </c>
      <c r="J414" s="60" t="s">
        <v>1161</v>
      </c>
      <c r="K414" s="61">
        <v>210</v>
      </c>
      <c r="L414" s="61">
        <v>210</v>
      </c>
      <c r="M414" s="61">
        <v>160</v>
      </c>
      <c r="N414" s="62">
        <v>7.0559999999999998E-3</v>
      </c>
      <c r="O414" s="50"/>
    </row>
    <row r="415" spans="1:15" s="10" customFormat="1" ht="13.15" x14ac:dyDescent="0.25">
      <c r="A415" s="54" t="s">
        <v>202</v>
      </c>
      <c r="B415" s="50" t="s">
        <v>858</v>
      </c>
      <c r="C415" s="51" t="s">
        <v>1202</v>
      </c>
      <c r="D415" s="52">
        <v>25</v>
      </c>
      <c r="E415" s="53">
        <v>441</v>
      </c>
      <c r="F415" s="53">
        <f>Table1[[#This Row],[Цена RUR с НДС за 1 ед. измер.]]/1.2</f>
        <v>367.5</v>
      </c>
      <c r="G415" s="50">
        <v>25</v>
      </c>
      <c r="H415" s="59">
        <v>0.15</v>
      </c>
      <c r="I415" s="59">
        <f t="shared" si="9"/>
        <v>3.75</v>
      </c>
      <c r="J415" s="60" t="s">
        <v>1169</v>
      </c>
      <c r="K415" s="61">
        <v>375</v>
      </c>
      <c r="L415" s="61">
        <v>250</v>
      </c>
      <c r="M415" s="61">
        <v>157</v>
      </c>
      <c r="N415" s="62">
        <v>1.4718749999999999E-2</v>
      </c>
      <c r="O415" s="50"/>
    </row>
    <row r="416" spans="1:15" s="10" customFormat="1" ht="13.15" x14ac:dyDescent="0.25">
      <c r="A416" s="50" t="s">
        <v>221</v>
      </c>
      <c r="B416" s="50" t="s">
        <v>859</v>
      </c>
      <c r="C416" s="51" t="s">
        <v>1202</v>
      </c>
      <c r="D416" s="52">
        <v>10</v>
      </c>
      <c r="E416" s="53">
        <v>1690.5</v>
      </c>
      <c r="F416" s="53">
        <f>Table1[[#This Row],[Цена RUR с НДС за 1 ед. измер.]]/1.2</f>
        <v>1408.75</v>
      </c>
      <c r="G416" s="50">
        <v>10</v>
      </c>
      <c r="H416" s="59">
        <v>1</v>
      </c>
      <c r="I416" s="59">
        <f t="shared" si="9"/>
        <v>10</v>
      </c>
      <c r="J416" s="60" t="s">
        <v>1169</v>
      </c>
      <c r="K416" s="61">
        <v>375</v>
      </c>
      <c r="L416" s="61">
        <v>250</v>
      </c>
      <c r="M416" s="61">
        <v>157</v>
      </c>
      <c r="N416" s="62">
        <v>1.4718749999999999E-2</v>
      </c>
      <c r="O416" s="50"/>
    </row>
    <row r="417" spans="1:15" s="10" customFormat="1" ht="13.15" x14ac:dyDescent="0.25">
      <c r="A417" s="50" t="s">
        <v>321</v>
      </c>
      <c r="B417" s="50" t="s">
        <v>860</v>
      </c>
      <c r="C417" s="51" t="s">
        <v>1202</v>
      </c>
      <c r="D417" s="52">
        <v>10</v>
      </c>
      <c r="E417" s="53">
        <v>1690.5</v>
      </c>
      <c r="F417" s="53">
        <f>Table1[[#This Row],[Цена RUR с НДС за 1 ед. измер.]]/1.2</f>
        <v>1408.75</v>
      </c>
      <c r="G417" s="50">
        <v>10</v>
      </c>
      <c r="H417" s="59">
        <v>1.22</v>
      </c>
      <c r="I417" s="59">
        <f t="shared" si="9"/>
        <v>12.2</v>
      </c>
      <c r="J417" s="60" t="s">
        <v>1169</v>
      </c>
      <c r="K417" s="61">
        <v>375</v>
      </c>
      <c r="L417" s="61">
        <v>250</v>
      </c>
      <c r="M417" s="61">
        <v>157</v>
      </c>
      <c r="N417" s="62">
        <v>1.4718749999999999E-2</v>
      </c>
      <c r="O417" s="50"/>
    </row>
    <row r="418" spans="1:15" s="10" customFormat="1" ht="13.15" x14ac:dyDescent="0.25">
      <c r="A418" s="50" t="s">
        <v>490</v>
      </c>
      <c r="B418" s="50" t="s">
        <v>861</v>
      </c>
      <c r="C418" s="51" t="s">
        <v>1202</v>
      </c>
      <c r="D418" s="52">
        <v>4</v>
      </c>
      <c r="E418" s="53">
        <v>2846.0319159246978</v>
      </c>
      <c r="F418" s="53">
        <f>Table1[[#This Row],[Цена RUR с НДС за 1 ед. измер.]]/1.2</f>
        <v>2371.6932632705816</v>
      </c>
      <c r="G418" s="50">
        <v>4</v>
      </c>
      <c r="H418" s="59">
        <v>2.35</v>
      </c>
      <c r="I418" s="59">
        <f t="shared" si="9"/>
        <v>9.4</v>
      </c>
      <c r="J418" s="60" t="s">
        <v>1182</v>
      </c>
      <c r="K418" s="61">
        <v>1120</v>
      </c>
      <c r="L418" s="61">
        <v>140</v>
      </c>
      <c r="M418" s="61">
        <v>100</v>
      </c>
      <c r="N418" s="62">
        <v>1.5679999999999999E-2</v>
      </c>
      <c r="O418" s="50"/>
    </row>
    <row r="419" spans="1:15" s="10" customFormat="1" ht="13.15" x14ac:dyDescent="0.25">
      <c r="A419" s="50" t="s">
        <v>1231</v>
      </c>
      <c r="B419" s="50" t="s">
        <v>1233</v>
      </c>
      <c r="C419" s="51" t="s">
        <v>1202</v>
      </c>
      <c r="D419" s="52">
        <v>100</v>
      </c>
      <c r="E419" s="53">
        <v>78.75</v>
      </c>
      <c r="F419" s="53">
        <f>Table1[[#This Row],[Цена RUR с НДС за 1 ед. измер.]]/1.2</f>
        <v>65.625</v>
      </c>
      <c r="G419" s="50">
        <v>3600</v>
      </c>
      <c r="H419" s="59"/>
      <c r="I419" s="59">
        <f t="shared" si="9"/>
        <v>0</v>
      </c>
      <c r="J419" s="60"/>
      <c r="K419" s="61"/>
      <c r="L419" s="61"/>
      <c r="M419" s="61"/>
      <c r="N419" s="62"/>
      <c r="O419" s="50"/>
    </row>
    <row r="420" spans="1:15" s="10" customFormat="1" ht="13.15" x14ac:dyDescent="0.25">
      <c r="A420" s="50" t="s">
        <v>1232</v>
      </c>
      <c r="B420" s="50" t="s">
        <v>1234</v>
      </c>
      <c r="C420" s="51" t="s">
        <v>1202</v>
      </c>
      <c r="D420" s="52">
        <v>100</v>
      </c>
      <c r="E420" s="53">
        <v>78.75</v>
      </c>
      <c r="F420" s="53">
        <f>Table1[[#This Row],[Цена RUR с НДС за 1 ед. измер.]]/1.2</f>
        <v>65.625</v>
      </c>
      <c r="G420" s="50">
        <v>3600</v>
      </c>
      <c r="H420" s="59"/>
      <c r="I420" s="59">
        <f t="shared" si="9"/>
        <v>0</v>
      </c>
      <c r="J420" s="60"/>
      <c r="K420" s="61"/>
      <c r="L420" s="61"/>
      <c r="M420" s="61"/>
      <c r="N420" s="62"/>
      <c r="O420" s="50"/>
    </row>
    <row r="421" spans="1:15" s="10" customFormat="1" ht="13.15" x14ac:dyDescent="0.25">
      <c r="A421" s="50" t="s">
        <v>323</v>
      </c>
      <c r="B421" s="50" t="s">
        <v>1024</v>
      </c>
      <c r="C421" s="51" t="s">
        <v>1202</v>
      </c>
      <c r="D421" s="52">
        <v>50</v>
      </c>
      <c r="E421" s="53">
        <v>85.654800000000009</v>
      </c>
      <c r="F421" s="53">
        <f>Table1[[#This Row],[Цена RUR с НДС за 1 ед. измер.]]/1.2</f>
        <v>71.379000000000005</v>
      </c>
      <c r="G421" s="50">
        <v>50</v>
      </c>
      <c r="H421" s="59">
        <v>0.04</v>
      </c>
      <c r="I421" s="59">
        <f t="shared" si="9"/>
        <v>2</v>
      </c>
      <c r="J421" s="60"/>
      <c r="K421" s="61">
        <v>380</v>
      </c>
      <c r="L421" s="61">
        <v>260</v>
      </c>
      <c r="M421" s="61">
        <v>130</v>
      </c>
      <c r="N421" s="62" t="s">
        <v>1168</v>
      </c>
      <c r="O421" s="50"/>
    </row>
    <row r="422" spans="1:15" s="10" customFormat="1" ht="13.15" x14ac:dyDescent="0.25">
      <c r="A422" s="50" t="s">
        <v>92</v>
      </c>
      <c r="B422" s="50" t="s">
        <v>862</v>
      </c>
      <c r="C422" s="51" t="s">
        <v>1202</v>
      </c>
      <c r="D422" s="52">
        <v>1</v>
      </c>
      <c r="E422" s="53">
        <v>1000.2347341251805</v>
      </c>
      <c r="F422" s="53">
        <f>Table1[[#This Row],[Цена RUR с НДС за 1 ед. измер.]]/1.2</f>
        <v>833.52894510431713</v>
      </c>
      <c r="G422" s="50">
        <v>50</v>
      </c>
      <c r="H422" s="59">
        <v>0.25</v>
      </c>
      <c r="I422" s="59">
        <f t="shared" si="9"/>
        <v>12.5</v>
      </c>
      <c r="J422" s="60" t="s">
        <v>1169</v>
      </c>
      <c r="K422" s="61">
        <v>375</v>
      </c>
      <c r="L422" s="61">
        <v>250</v>
      </c>
      <c r="M422" s="61">
        <v>157</v>
      </c>
      <c r="N422" s="62">
        <v>1.4718749999999999E-2</v>
      </c>
      <c r="O422" s="50"/>
    </row>
    <row r="423" spans="1:15" s="10" customFormat="1" ht="13.15" x14ac:dyDescent="0.25">
      <c r="A423" s="50" t="s">
        <v>99</v>
      </c>
      <c r="B423" s="50" t="s">
        <v>863</v>
      </c>
      <c r="C423" s="51" t="s">
        <v>1202</v>
      </c>
      <c r="D423" s="52">
        <v>1</v>
      </c>
      <c r="E423" s="53">
        <v>559.63336674046548</v>
      </c>
      <c r="F423" s="53">
        <f>Table1[[#This Row],[Цена RUR с НДС за 1 ед. измер.]]/1.2</f>
        <v>466.3611389503879</v>
      </c>
      <c r="G423" s="50">
        <v>50</v>
      </c>
      <c r="H423" s="59">
        <v>0.1</v>
      </c>
      <c r="I423" s="59">
        <f t="shared" si="9"/>
        <v>5</v>
      </c>
      <c r="J423" s="60" t="s">
        <v>1161</v>
      </c>
      <c r="K423" s="61">
        <v>210</v>
      </c>
      <c r="L423" s="61">
        <v>210</v>
      </c>
      <c r="M423" s="61">
        <v>160</v>
      </c>
      <c r="N423" s="62">
        <v>7.0559999999999998E-3</v>
      </c>
      <c r="O423" s="50"/>
    </row>
    <row r="424" spans="1:15" s="10" customFormat="1" ht="13.15" x14ac:dyDescent="0.25">
      <c r="A424" s="50" t="s">
        <v>100</v>
      </c>
      <c r="B424" s="50" t="s">
        <v>864</v>
      </c>
      <c r="C424" s="51" t="s">
        <v>1202</v>
      </c>
      <c r="D424" s="52">
        <v>1</v>
      </c>
      <c r="E424" s="53">
        <v>446.88671776344876</v>
      </c>
      <c r="F424" s="53">
        <f>Table1[[#This Row],[Цена RUR с НДС за 1 ед. измер.]]/1.2</f>
        <v>372.40559813620729</v>
      </c>
      <c r="G424" s="50">
        <v>50</v>
      </c>
      <c r="H424" s="59">
        <v>0.1</v>
      </c>
      <c r="I424" s="59">
        <f t="shared" si="9"/>
        <v>5</v>
      </c>
      <c r="J424" s="60" t="s">
        <v>1161</v>
      </c>
      <c r="K424" s="61">
        <v>210</v>
      </c>
      <c r="L424" s="61">
        <v>210</v>
      </c>
      <c r="M424" s="61">
        <v>160</v>
      </c>
      <c r="N424" s="62">
        <v>7.0559999999999998E-3</v>
      </c>
      <c r="O424" s="50"/>
    </row>
    <row r="425" spans="1:15" s="10" customFormat="1" ht="13.15" x14ac:dyDescent="0.25">
      <c r="A425" s="50" t="s">
        <v>101</v>
      </c>
      <c r="B425" s="50" t="s">
        <v>865</v>
      </c>
      <c r="C425" s="51" t="s">
        <v>1202</v>
      </c>
      <c r="D425" s="52">
        <v>1</v>
      </c>
      <c r="E425" s="53">
        <v>547.33373230660925</v>
      </c>
      <c r="F425" s="53">
        <f>Table1[[#This Row],[Цена RUR с НДС за 1 ед. измер.]]/1.2</f>
        <v>456.11144358884104</v>
      </c>
      <c r="G425" s="50">
        <v>50</v>
      </c>
      <c r="H425" s="59">
        <v>0.1</v>
      </c>
      <c r="I425" s="59">
        <f t="shared" si="9"/>
        <v>5</v>
      </c>
      <c r="J425" s="60" t="s">
        <v>1161</v>
      </c>
      <c r="K425" s="61">
        <v>210</v>
      </c>
      <c r="L425" s="61">
        <v>210</v>
      </c>
      <c r="M425" s="61">
        <v>160</v>
      </c>
      <c r="N425" s="62">
        <v>7.0559999999999998E-3</v>
      </c>
      <c r="O425" s="50"/>
    </row>
    <row r="426" spans="1:15" s="10" customFormat="1" ht="13.15" x14ac:dyDescent="0.25">
      <c r="A426" s="50" t="s">
        <v>369</v>
      </c>
      <c r="B426" s="50" t="s">
        <v>866</v>
      </c>
      <c r="C426" s="51" t="s">
        <v>1202</v>
      </c>
      <c r="D426" s="52">
        <v>15</v>
      </c>
      <c r="E426" s="53">
        <v>731.82824881445492</v>
      </c>
      <c r="F426" s="53">
        <f>Table1[[#This Row],[Цена RUR с НДС за 1 ед. измер.]]/1.2</f>
        <v>609.85687401204575</v>
      </c>
      <c r="G426" s="50">
        <v>15</v>
      </c>
      <c r="H426" s="59">
        <v>0.79</v>
      </c>
      <c r="I426" s="59">
        <f t="shared" si="9"/>
        <v>11.850000000000001</v>
      </c>
      <c r="J426" s="60" t="s">
        <v>1160</v>
      </c>
      <c r="K426" s="61">
        <v>375</v>
      </c>
      <c r="L426" s="61">
        <v>250</v>
      </c>
      <c r="M426" s="61">
        <v>115</v>
      </c>
      <c r="N426" s="62">
        <v>1.0781249999999999E-2</v>
      </c>
      <c r="O426" s="50"/>
    </row>
    <row r="427" spans="1:15" s="10" customFormat="1" ht="13.15" x14ac:dyDescent="0.25">
      <c r="A427" s="50" t="s">
        <v>102</v>
      </c>
      <c r="B427" s="50" t="s">
        <v>867</v>
      </c>
      <c r="C427" s="51" t="s">
        <v>1202</v>
      </c>
      <c r="D427" s="52">
        <v>1</v>
      </c>
      <c r="E427" s="53">
        <v>737.97806603138304</v>
      </c>
      <c r="F427" s="53">
        <f>Table1[[#This Row],[Цена RUR с НДС за 1 ед. измер.]]/1.2</f>
        <v>614.98172169281918</v>
      </c>
      <c r="G427" s="50">
        <v>50</v>
      </c>
      <c r="H427" s="59">
        <v>0.24</v>
      </c>
      <c r="I427" s="59">
        <f t="shared" ref="I427:I458" si="10">IFERROR(G427*H427,"")</f>
        <v>12</v>
      </c>
      <c r="J427" s="60" t="s">
        <v>1160</v>
      </c>
      <c r="K427" s="61">
        <v>375</v>
      </c>
      <c r="L427" s="61">
        <v>250</v>
      </c>
      <c r="M427" s="61">
        <v>115</v>
      </c>
      <c r="N427" s="62">
        <v>1.0781249999999999E-2</v>
      </c>
      <c r="O427" s="50"/>
    </row>
    <row r="428" spans="1:15" s="10" customFormat="1" ht="13.15" x14ac:dyDescent="0.25">
      <c r="A428" s="50" t="s">
        <v>103</v>
      </c>
      <c r="B428" s="50" t="s">
        <v>868</v>
      </c>
      <c r="C428" s="51" t="s">
        <v>1202</v>
      </c>
      <c r="D428" s="52">
        <v>1</v>
      </c>
      <c r="E428" s="53">
        <v>789.226542839118</v>
      </c>
      <c r="F428" s="53">
        <f>Table1[[#This Row],[Цена RUR с НДС за 1 ед. измер.]]/1.2</f>
        <v>657.68878569926505</v>
      </c>
      <c r="G428" s="50">
        <v>50</v>
      </c>
      <c r="H428" s="59">
        <v>0.24</v>
      </c>
      <c r="I428" s="59">
        <f t="shared" si="10"/>
        <v>12</v>
      </c>
      <c r="J428" s="60" t="s">
        <v>1160</v>
      </c>
      <c r="K428" s="61">
        <v>375</v>
      </c>
      <c r="L428" s="61">
        <v>250</v>
      </c>
      <c r="M428" s="61">
        <v>115</v>
      </c>
      <c r="N428" s="62">
        <v>1.0781249999999999E-2</v>
      </c>
      <c r="O428" s="50"/>
    </row>
    <row r="429" spans="1:15" s="10" customFormat="1" ht="13.15" x14ac:dyDescent="0.25">
      <c r="A429" s="50" t="s">
        <v>104</v>
      </c>
      <c r="B429" s="50" t="s">
        <v>870</v>
      </c>
      <c r="C429" s="51" t="s">
        <v>1202</v>
      </c>
      <c r="D429" s="52">
        <v>50</v>
      </c>
      <c r="E429" s="53">
        <v>549.75638757388379</v>
      </c>
      <c r="F429" s="53">
        <f>Table1[[#This Row],[Цена RUR с НДС за 1 ед. измер.]]/1.2</f>
        <v>458.13032297823651</v>
      </c>
      <c r="G429" s="50">
        <v>50</v>
      </c>
      <c r="H429" s="59">
        <v>0.23</v>
      </c>
      <c r="I429" s="59">
        <f t="shared" si="10"/>
        <v>11.5</v>
      </c>
      <c r="J429" s="60" t="s">
        <v>1160</v>
      </c>
      <c r="K429" s="61">
        <v>375</v>
      </c>
      <c r="L429" s="61">
        <v>250</v>
      </c>
      <c r="M429" s="61">
        <v>115</v>
      </c>
      <c r="N429" s="62">
        <v>1.0781249999999999E-2</v>
      </c>
      <c r="O429" s="50"/>
    </row>
    <row r="430" spans="1:15" s="10" customFormat="1" ht="13.15" x14ac:dyDescent="0.25">
      <c r="A430" s="50" t="s">
        <v>105</v>
      </c>
      <c r="B430" s="50" t="s">
        <v>871</v>
      </c>
      <c r="C430" s="51" t="s">
        <v>1202</v>
      </c>
      <c r="D430" s="52">
        <v>50</v>
      </c>
      <c r="E430" s="53">
        <v>736.11448505655653</v>
      </c>
      <c r="F430" s="53">
        <f>Table1[[#This Row],[Цена RUR с НДС за 1 ед. измер.]]/1.2</f>
        <v>613.42873754713048</v>
      </c>
      <c r="G430" s="50">
        <v>50</v>
      </c>
      <c r="H430" s="59">
        <v>0.3</v>
      </c>
      <c r="I430" s="59">
        <f t="shared" si="10"/>
        <v>15</v>
      </c>
      <c r="J430" s="60" t="s">
        <v>1170</v>
      </c>
      <c r="K430" s="61">
        <v>395</v>
      </c>
      <c r="L430" s="61">
        <v>290</v>
      </c>
      <c r="M430" s="61">
        <v>230</v>
      </c>
      <c r="N430" s="62">
        <v>2.6346499999999998E-2</v>
      </c>
      <c r="O430" s="50"/>
    </row>
    <row r="431" spans="1:15" s="10" customFormat="1" ht="13.15" x14ac:dyDescent="0.25">
      <c r="A431" s="54" t="s">
        <v>106</v>
      </c>
      <c r="B431" s="50" t="s">
        <v>872</v>
      </c>
      <c r="C431" s="51" t="s">
        <v>1202</v>
      </c>
      <c r="D431" s="52">
        <v>50</v>
      </c>
      <c r="E431" s="53">
        <v>755.94749999999999</v>
      </c>
      <c r="F431" s="53">
        <v>572.6875</v>
      </c>
      <c r="G431" s="50">
        <v>50</v>
      </c>
      <c r="H431" s="59">
        <v>0.24</v>
      </c>
      <c r="I431" s="59">
        <f t="shared" si="10"/>
        <v>12</v>
      </c>
      <c r="J431" s="60"/>
      <c r="K431" s="61">
        <v>400</v>
      </c>
      <c r="L431" s="61">
        <v>270</v>
      </c>
      <c r="M431" s="61">
        <v>230</v>
      </c>
      <c r="N431" s="62" t="s">
        <v>1168</v>
      </c>
      <c r="O431" s="50"/>
    </row>
    <row r="432" spans="1:15" s="10" customFormat="1" ht="13.15" x14ac:dyDescent="0.25">
      <c r="A432" s="50" t="s">
        <v>107</v>
      </c>
      <c r="B432" s="50" t="s">
        <v>873</v>
      </c>
      <c r="C432" s="51" t="s">
        <v>1202</v>
      </c>
      <c r="D432" s="52">
        <v>100</v>
      </c>
      <c r="E432" s="53">
        <v>79.224698446739993</v>
      </c>
      <c r="F432" s="53">
        <f>Table1[[#This Row],[Цена RUR с НДС за 1 ед. измер.]]/1.2</f>
        <v>66.020582038949996</v>
      </c>
      <c r="G432" s="50">
        <v>100</v>
      </c>
      <c r="H432" s="59">
        <v>0.01</v>
      </c>
      <c r="I432" s="59">
        <f t="shared" si="10"/>
        <v>1</v>
      </c>
      <c r="J432" s="60" t="s">
        <v>1160</v>
      </c>
      <c r="K432" s="61">
        <v>375</v>
      </c>
      <c r="L432" s="61">
        <v>250</v>
      </c>
      <c r="M432" s="61">
        <v>115</v>
      </c>
      <c r="N432" s="62">
        <v>1.0781249999999999E-2</v>
      </c>
      <c r="O432" s="50"/>
    </row>
    <row r="433" spans="1:15" s="10" customFormat="1" ht="13.15" x14ac:dyDescent="0.25">
      <c r="A433" s="50" t="s">
        <v>108</v>
      </c>
      <c r="B433" s="50" t="s">
        <v>874</v>
      </c>
      <c r="C433" s="51" t="s">
        <v>1202</v>
      </c>
      <c r="D433" s="52">
        <v>250</v>
      </c>
      <c r="E433" s="53">
        <v>96.091047471434393</v>
      </c>
      <c r="F433" s="53">
        <f>Table1[[#This Row],[Цена RUR с НДС за 1 ед. измер.]]/1.2</f>
        <v>80.075872892861995</v>
      </c>
      <c r="G433" s="50">
        <v>250</v>
      </c>
      <c r="H433" s="59">
        <v>0.04</v>
      </c>
      <c r="I433" s="59">
        <f t="shared" si="10"/>
        <v>10</v>
      </c>
      <c r="J433" s="60" t="s">
        <v>1172</v>
      </c>
      <c r="K433" s="61">
        <v>210</v>
      </c>
      <c r="L433" s="61">
        <v>210</v>
      </c>
      <c r="M433" s="61">
        <v>110</v>
      </c>
      <c r="N433" s="62">
        <v>4.8510000000000003E-3</v>
      </c>
      <c r="O433" s="50"/>
    </row>
    <row r="434" spans="1:15" s="10" customFormat="1" ht="13.15" x14ac:dyDescent="0.25">
      <c r="A434" s="50" t="s">
        <v>109</v>
      </c>
      <c r="B434" s="50" t="s">
        <v>875</v>
      </c>
      <c r="C434" s="51" t="s">
        <v>1202</v>
      </c>
      <c r="D434" s="52">
        <v>250</v>
      </c>
      <c r="E434" s="53">
        <v>240.46332852520442</v>
      </c>
      <c r="F434" s="53">
        <f>Table1[[#This Row],[Цена RUR с НДС за 1 ед. измер.]]/1.2</f>
        <v>200.38610710433701</v>
      </c>
      <c r="G434" s="50">
        <v>250</v>
      </c>
      <c r="H434" s="59">
        <v>0.04</v>
      </c>
      <c r="I434" s="59">
        <f t="shared" si="10"/>
        <v>10</v>
      </c>
      <c r="J434" s="60" t="s">
        <v>1172</v>
      </c>
      <c r="K434" s="61">
        <v>210</v>
      </c>
      <c r="L434" s="61">
        <v>210</v>
      </c>
      <c r="M434" s="61">
        <v>110</v>
      </c>
      <c r="N434" s="62">
        <v>4.8510000000000003E-3</v>
      </c>
      <c r="O434" s="50"/>
    </row>
    <row r="435" spans="1:15" s="10" customFormat="1" ht="13.15" x14ac:dyDescent="0.25">
      <c r="A435" s="50" t="s">
        <v>110</v>
      </c>
      <c r="B435" s="50" t="s">
        <v>876</v>
      </c>
      <c r="C435" s="51" t="s">
        <v>1202</v>
      </c>
      <c r="D435" s="52">
        <v>250</v>
      </c>
      <c r="E435" s="53">
        <v>156.09229842729602</v>
      </c>
      <c r="F435" s="53">
        <f>Table1[[#This Row],[Цена RUR с НДС за 1 ед. измер.]]/1.2</f>
        <v>130.07691535608001</v>
      </c>
      <c r="G435" s="50">
        <v>250</v>
      </c>
      <c r="H435" s="59">
        <v>0.04</v>
      </c>
      <c r="I435" s="59">
        <f t="shared" si="10"/>
        <v>10</v>
      </c>
      <c r="J435" s="60" t="s">
        <v>1172</v>
      </c>
      <c r="K435" s="61">
        <v>210</v>
      </c>
      <c r="L435" s="61">
        <v>210</v>
      </c>
      <c r="M435" s="61">
        <v>110</v>
      </c>
      <c r="N435" s="62">
        <v>4.8510000000000003E-3</v>
      </c>
      <c r="O435" s="50"/>
    </row>
    <row r="436" spans="1:15" s="10" customFormat="1" ht="13.15" x14ac:dyDescent="0.25">
      <c r="A436" s="50" t="s">
        <v>111</v>
      </c>
      <c r="B436" s="50" t="s">
        <v>877</v>
      </c>
      <c r="C436" s="51" t="s">
        <v>1202</v>
      </c>
      <c r="D436" s="52">
        <v>250</v>
      </c>
      <c r="E436" s="53">
        <v>136.48254868779298</v>
      </c>
      <c r="F436" s="53">
        <f>Table1[[#This Row],[Цена RUR с НДС за 1 ед. измер.]]/1.2</f>
        <v>113.7354572398275</v>
      </c>
      <c r="G436" s="50">
        <v>250</v>
      </c>
      <c r="H436" s="59">
        <v>0.06</v>
      </c>
      <c r="I436" s="59">
        <f t="shared" si="10"/>
        <v>15</v>
      </c>
      <c r="J436" s="60" t="s">
        <v>1172</v>
      </c>
      <c r="K436" s="61">
        <v>210</v>
      </c>
      <c r="L436" s="61">
        <v>210</v>
      </c>
      <c r="M436" s="61">
        <v>110</v>
      </c>
      <c r="N436" s="62">
        <v>4.8510000000000003E-3</v>
      </c>
      <c r="O436" s="50"/>
    </row>
    <row r="437" spans="1:15" s="10" customFormat="1" ht="13.15" x14ac:dyDescent="0.25">
      <c r="A437" s="50" t="s">
        <v>112</v>
      </c>
      <c r="B437" s="50" t="s">
        <v>878</v>
      </c>
      <c r="C437" s="51" t="s">
        <v>1202</v>
      </c>
      <c r="D437" s="52">
        <v>100</v>
      </c>
      <c r="E437" s="53">
        <v>141.8580426898404</v>
      </c>
      <c r="F437" s="53">
        <f>Table1[[#This Row],[Цена RUR с НДС за 1 ед. измер.]]/1.2</f>
        <v>118.215035574867</v>
      </c>
      <c r="G437" s="50">
        <v>100</v>
      </c>
      <c r="H437" s="59">
        <v>0.05</v>
      </c>
      <c r="I437" s="59">
        <f t="shared" si="10"/>
        <v>5</v>
      </c>
      <c r="J437" s="60" t="s">
        <v>1170</v>
      </c>
      <c r="K437" s="61">
        <v>395</v>
      </c>
      <c r="L437" s="61">
        <v>290</v>
      </c>
      <c r="M437" s="61">
        <v>230</v>
      </c>
      <c r="N437" s="62">
        <v>2.6346499999999998E-2</v>
      </c>
      <c r="O437" s="50"/>
    </row>
    <row r="438" spans="1:15" s="10" customFormat="1" ht="13.15" x14ac:dyDescent="0.25">
      <c r="A438" s="50" t="s">
        <v>114</v>
      </c>
      <c r="B438" s="50" t="s">
        <v>869</v>
      </c>
      <c r="C438" s="51" t="s">
        <v>1202</v>
      </c>
      <c r="D438" s="52">
        <v>50</v>
      </c>
      <c r="E438" s="53">
        <v>95.531482116805918</v>
      </c>
      <c r="F438" s="53">
        <f>Table1[[#This Row],[Цена RUR с НДС за 1 ед. измер.]]/1.2</f>
        <v>79.609568430671601</v>
      </c>
      <c r="G438" s="50">
        <v>250</v>
      </c>
      <c r="H438" s="59">
        <v>0.02</v>
      </c>
      <c r="I438" s="59">
        <f t="shared" si="10"/>
        <v>5</v>
      </c>
      <c r="J438" s="60" t="s">
        <v>1169</v>
      </c>
      <c r="K438" s="61">
        <v>375</v>
      </c>
      <c r="L438" s="61">
        <v>250</v>
      </c>
      <c r="M438" s="61">
        <v>157</v>
      </c>
      <c r="N438" s="62">
        <v>1.4718749999999999E-2</v>
      </c>
      <c r="O438" s="50"/>
    </row>
    <row r="439" spans="1:15" s="10" customFormat="1" ht="13.15" x14ac:dyDescent="0.25">
      <c r="A439" s="50" t="s">
        <v>115</v>
      </c>
      <c r="B439" s="50" t="s">
        <v>869</v>
      </c>
      <c r="C439" s="51" t="s">
        <v>1202</v>
      </c>
      <c r="D439" s="52">
        <v>50</v>
      </c>
      <c r="E439" s="53">
        <v>125.10627484058554</v>
      </c>
      <c r="F439" s="53">
        <f>Table1[[#This Row],[Цена RUR с НДС за 1 ед. измер.]]/1.2</f>
        <v>104.25522903382129</v>
      </c>
      <c r="G439" s="50">
        <v>250</v>
      </c>
      <c r="H439" s="59">
        <v>0.02</v>
      </c>
      <c r="I439" s="59">
        <f t="shared" si="10"/>
        <v>5</v>
      </c>
      <c r="J439" s="60" t="s">
        <v>1164</v>
      </c>
      <c r="K439" s="61">
        <v>390</v>
      </c>
      <c r="L439" s="61">
        <v>255</v>
      </c>
      <c r="M439" s="61">
        <v>205</v>
      </c>
      <c r="N439" s="62">
        <v>2.0387249999999999E-2</v>
      </c>
      <c r="O439" s="50"/>
    </row>
    <row r="440" spans="1:15" s="10" customFormat="1" ht="13.15" x14ac:dyDescent="0.25">
      <c r="A440" s="50" t="s">
        <v>205</v>
      </c>
      <c r="B440" s="50" t="s">
        <v>879</v>
      </c>
      <c r="C440" s="51" t="s">
        <v>1202</v>
      </c>
      <c r="D440" s="52">
        <v>1</v>
      </c>
      <c r="E440" s="53">
        <v>1588.4216479414727</v>
      </c>
      <c r="F440" s="53">
        <f>Table1[[#This Row],[Цена RUR с НДС за 1 ед. измер.]]/1.2</f>
        <v>1323.6847066178939</v>
      </c>
      <c r="G440" s="50">
        <v>15</v>
      </c>
      <c r="H440" s="59">
        <v>0.1</v>
      </c>
      <c r="I440" s="59">
        <f t="shared" si="10"/>
        <v>1.5</v>
      </c>
      <c r="J440" s="60" t="s">
        <v>1160</v>
      </c>
      <c r="K440" s="61">
        <v>375</v>
      </c>
      <c r="L440" s="61">
        <v>250</v>
      </c>
      <c r="M440" s="61">
        <v>115</v>
      </c>
      <c r="N440" s="62">
        <v>1.0781249999999999E-2</v>
      </c>
      <c r="O440" s="50"/>
    </row>
    <row r="441" spans="1:15" s="10" customFormat="1" ht="13.15" x14ac:dyDescent="0.25">
      <c r="A441" s="50" t="s">
        <v>325</v>
      </c>
      <c r="B441" s="50" t="s">
        <v>880</v>
      </c>
      <c r="C441" s="51" t="s">
        <v>1202</v>
      </c>
      <c r="D441" s="52">
        <v>100</v>
      </c>
      <c r="E441" s="53">
        <v>84.266270166078016</v>
      </c>
      <c r="F441" s="53">
        <f>Table1[[#This Row],[Цена RUR с НДС за 1 ед. измер.]]/1.2</f>
        <v>70.221891805065013</v>
      </c>
      <c r="G441" s="50">
        <v>100</v>
      </c>
      <c r="H441" s="59">
        <v>0.02</v>
      </c>
      <c r="I441" s="59">
        <f t="shared" si="10"/>
        <v>2</v>
      </c>
      <c r="J441" s="60" t="s">
        <v>1161</v>
      </c>
      <c r="K441" s="61">
        <v>210</v>
      </c>
      <c r="L441" s="61">
        <v>210</v>
      </c>
      <c r="M441" s="61">
        <v>160</v>
      </c>
      <c r="N441" s="62">
        <v>7.0559999999999998E-3</v>
      </c>
      <c r="O441" s="50"/>
    </row>
    <row r="442" spans="1:15" s="10" customFormat="1" ht="13.15" x14ac:dyDescent="0.25">
      <c r="A442" s="50" t="s">
        <v>199</v>
      </c>
      <c r="B442" s="50" t="s">
        <v>881</v>
      </c>
      <c r="C442" s="51" t="s">
        <v>1202</v>
      </c>
      <c r="D442" s="52">
        <v>100</v>
      </c>
      <c r="E442" s="53">
        <v>98.980948403412086</v>
      </c>
      <c r="F442" s="53">
        <f>Table1[[#This Row],[Цена RUR с НДС за 1 ед. измер.]]/1.2</f>
        <v>82.484123669510069</v>
      </c>
      <c r="G442" s="50">
        <v>100</v>
      </c>
      <c r="H442" s="59">
        <v>0.05</v>
      </c>
      <c r="I442" s="59">
        <f t="shared" si="10"/>
        <v>5</v>
      </c>
      <c r="J442" s="60" t="s">
        <v>1160</v>
      </c>
      <c r="K442" s="61">
        <v>375</v>
      </c>
      <c r="L442" s="61">
        <v>250</v>
      </c>
      <c r="M442" s="61">
        <v>115</v>
      </c>
      <c r="N442" s="62">
        <v>1.0781249999999999E-2</v>
      </c>
      <c r="O442" s="50"/>
    </row>
    <row r="443" spans="1:15" s="10" customFormat="1" ht="13.15" x14ac:dyDescent="0.25">
      <c r="A443" s="50" t="s">
        <v>200</v>
      </c>
      <c r="B443" s="50" t="s">
        <v>882</v>
      </c>
      <c r="C443" s="51" t="s">
        <v>1202</v>
      </c>
      <c r="D443" s="52">
        <v>100</v>
      </c>
      <c r="E443" s="53">
        <v>117.1838049959115</v>
      </c>
      <c r="F443" s="53">
        <f>Table1[[#This Row],[Цена RUR с НДС за 1 ед. измер.]]/1.2</f>
        <v>97.653170829926253</v>
      </c>
      <c r="G443" s="50">
        <v>100</v>
      </c>
      <c r="H443" s="59">
        <v>0.06</v>
      </c>
      <c r="I443" s="59">
        <f t="shared" si="10"/>
        <v>6</v>
      </c>
      <c r="J443" s="60" t="s">
        <v>1160</v>
      </c>
      <c r="K443" s="61">
        <v>375</v>
      </c>
      <c r="L443" s="61">
        <v>250</v>
      </c>
      <c r="M443" s="61">
        <v>115</v>
      </c>
      <c r="N443" s="62">
        <v>1.0781249999999999E-2</v>
      </c>
      <c r="O443" s="50"/>
    </row>
    <row r="444" spans="1:15" s="10" customFormat="1" ht="13.15" x14ac:dyDescent="0.25">
      <c r="A444" s="50" t="s">
        <v>116</v>
      </c>
      <c r="B444" s="50" t="s">
        <v>883</v>
      </c>
      <c r="C444" s="51" t="s">
        <v>1202</v>
      </c>
      <c r="D444" s="52">
        <v>25</v>
      </c>
      <c r="E444" s="53">
        <v>602.59</v>
      </c>
      <c r="F444" s="53">
        <f>Table1[[#This Row],[Цена RUR с НДС за 1 ед. измер.]]/1.2</f>
        <v>502.15833333333336</v>
      </c>
      <c r="G444" s="50">
        <v>25</v>
      </c>
      <c r="H444" s="59">
        <v>0.18</v>
      </c>
      <c r="I444" s="59">
        <f t="shared" si="10"/>
        <v>4.5</v>
      </c>
      <c r="J444" s="60" t="s">
        <v>1169</v>
      </c>
      <c r="K444" s="61">
        <v>375</v>
      </c>
      <c r="L444" s="61">
        <v>250</v>
      </c>
      <c r="M444" s="61">
        <v>157</v>
      </c>
      <c r="N444" s="62">
        <v>1.4718749999999999E-2</v>
      </c>
      <c r="O444" s="50"/>
    </row>
    <row r="445" spans="1:15" s="10" customFormat="1" ht="13.15" x14ac:dyDescent="0.25">
      <c r="A445" s="50" t="s">
        <v>117</v>
      </c>
      <c r="B445" s="50" t="s">
        <v>884</v>
      </c>
      <c r="C445" s="51" t="s">
        <v>1202</v>
      </c>
      <c r="D445" s="52">
        <v>50</v>
      </c>
      <c r="E445" s="53">
        <v>231.03493466046842</v>
      </c>
      <c r="F445" s="53">
        <f>Table1[[#This Row],[Цена RUR с НДС за 1 ед. измер.]]/1.2</f>
        <v>192.52911221705702</v>
      </c>
      <c r="G445" s="50">
        <v>50</v>
      </c>
      <c r="H445" s="59">
        <v>7.0000000000000007E-2</v>
      </c>
      <c r="I445" s="59">
        <f t="shared" si="10"/>
        <v>3.5000000000000004</v>
      </c>
      <c r="J445" s="60" t="s">
        <v>1164</v>
      </c>
      <c r="K445" s="61">
        <v>390</v>
      </c>
      <c r="L445" s="61">
        <v>255</v>
      </c>
      <c r="M445" s="61">
        <v>205</v>
      </c>
      <c r="N445" s="62">
        <v>2.0387249999999999E-2</v>
      </c>
      <c r="O445" s="50"/>
    </row>
    <row r="446" spans="1:15" s="10" customFormat="1" ht="13.15" x14ac:dyDescent="0.25">
      <c r="A446" s="50" t="s">
        <v>210</v>
      </c>
      <c r="B446" s="50" t="s">
        <v>885</v>
      </c>
      <c r="C446" s="51" t="s">
        <v>1202</v>
      </c>
      <c r="D446" s="52">
        <v>25</v>
      </c>
      <c r="E446" s="53">
        <v>757.98393926311974</v>
      </c>
      <c r="F446" s="53">
        <f>Table1[[#This Row],[Цена RUR с НДС за 1 ед. измер.]]/1.2</f>
        <v>631.65328271926649</v>
      </c>
      <c r="G446" s="50">
        <v>25</v>
      </c>
      <c r="H446" s="59">
        <v>0.21</v>
      </c>
      <c r="I446" s="59">
        <f t="shared" si="10"/>
        <v>5.25</v>
      </c>
      <c r="J446" s="60" t="s">
        <v>1169</v>
      </c>
      <c r="K446" s="61">
        <v>375</v>
      </c>
      <c r="L446" s="61">
        <v>250</v>
      </c>
      <c r="M446" s="61">
        <v>157</v>
      </c>
      <c r="N446" s="62">
        <v>1.4718749999999999E-2</v>
      </c>
      <c r="O446" s="50"/>
    </row>
    <row r="447" spans="1:15" s="10" customFormat="1" ht="13.15" x14ac:dyDescent="0.25">
      <c r="A447" s="50" t="s">
        <v>472</v>
      </c>
      <c r="B447" s="50" t="s">
        <v>886</v>
      </c>
      <c r="C447" s="51" t="s">
        <v>1202</v>
      </c>
      <c r="D447" s="52">
        <v>50</v>
      </c>
      <c r="E447" s="53">
        <v>402.53349056257258</v>
      </c>
      <c r="F447" s="53">
        <f>Table1[[#This Row],[Цена RUR с НДС за 1 ед. измер.]]/1.2</f>
        <v>335.44457546881051</v>
      </c>
      <c r="G447" s="50">
        <v>50</v>
      </c>
      <c r="H447" s="59">
        <v>0.2</v>
      </c>
      <c r="I447" s="59">
        <f t="shared" si="10"/>
        <v>10</v>
      </c>
      <c r="J447" s="60" t="s">
        <v>1169</v>
      </c>
      <c r="K447" s="61">
        <v>375</v>
      </c>
      <c r="L447" s="61">
        <v>250</v>
      </c>
      <c r="M447" s="61">
        <v>157</v>
      </c>
      <c r="N447" s="62">
        <v>1.4718749999999999E-2</v>
      </c>
      <c r="O447" s="50"/>
    </row>
    <row r="448" spans="1:15" s="10" customFormat="1" ht="13.15" x14ac:dyDescent="0.25">
      <c r="A448" s="50" t="s">
        <v>473</v>
      </c>
      <c r="B448" s="50" t="s">
        <v>832</v>
      </c>
      <c r="C448" s="51" t="s">
        <v>1202</v>
      </c>
      <c r="D448" s="52">
        <v>50</v>
      </c>
      <c r="E448" s="53">
        <v>461.23629126961436</v>
      </c>
      <c r="F448" s="53">
        <f>Table1[[#This Row],[Цена RUR с НДС за 1 ед. измер.]]/1.2</f>
        <v>384.36357605801197</v>
      </c>
      <c r="G448" s="50">
        <v>50</v>
      </c>
      <c r="H448" s="59">
        <v>0.23</v>
      </c>
      <c r="I448" s="59">
        <f t="shared" si="10"/>
        <v>11.5</v>
      </c>
      <c r="J448" s="60" t="s">
        <v>1169</v>
      </c>
      <c r="K448" s="61">
        <v>375</v>
      </c>
      <c r="L448" s="61">
        <v>250</v>
      </c>
      <c r="M448" s="61">
        <v>157</v>
      </c>
      <c r="N448" s="62">
        <v>1.4718749999999999E-2</v>
      </c>
      <c r="O448" s="50"/>
    </row>
    <row r="449" spans="1:15" s="10" customFormat="1" ht="13.15" x14ac:dyDescent="0.25">
      <c r="A449" s="50" t="s">
        <v>120</v>
      </c>
      <c r="B449" s="50" t="s">
        <v>887</v>
      </c>
      <c r="C449" s="51" t="s">
        <v>1202</v>
      </c>
      <c r="D449" s="52">
        <v>25</v>
      </c>
      <c r="E449" s="53">
        <v>1986.3909610678068</v>
      </c>
      <c r="F449" s="53">
        <f>Table1[[#This Row],[Цена RUR с НДС за 1 ед. измер.]]/1.2</f>
        <v>1655.325800889839</v>
      </c>
      <c r="G449" s="50">
        <v>25</v>
      </c>
      <c r="H449" s="59">
        <v>0.74</v>
      </c>
      <c r="I449" s="59">
        <f t="shared" si="10"/>
        <v>18.5</v>
      </c>
      <c r="J449" s="60" t="s">
        <v>1187</v>
      </c>
      <c r="K449" s="61">
        <v>395</v>
      </c>
      <c r="L449" s="61">
        <v>290</v>
      </c>
      <c r="M449" s="61">
        <v>230</v>
      </c>
      <c r="N449" s="62">
        <v>2.6346499999999998E-2</v>
      </c>
      <c r="O449" s="50"/>
    </row>
    <row r="450" spans="1:15" s="10" customFormat="1" ht="13.15" x14ac:dyDescent="0.25">
      <c r="A450" s="50" t="s">
        <v>121</v>
      </c>
      <c r="B450" s="50" t="s">
        <v>888</v>
      </c>
      <c r="C450" s="51" t="s">
        <v>1202</v>
      </c>
      <c r="D450" s="52">
        <v>25</v>
      </c>
      <c r="E450" s="53">
        <v>2223.2521029682835</v>
      </c>
      <c r="F450" s="53">
        <f>Table1[[#This Row],[Цена RUR с НДС за 1 ед. измер.]]/1.2</f>
        <v>1852.710085806903</v>
      </c>
      <c r="G450" s="50">
        <v>25</v>
      </c>
      <c r="H450" s="59">
        <v>0.78</v>
      </c>
      <c r="I450" s="59">
        <f t="shared" si="10"/>
        <v>19.5</v>
      </c>
      <c r="J450" s="60" t="s">
        <v>1187</v>
      </c>
      <c r="K450" s="61">
        <v>395</v>
      </c>
      <c r="L450" s="61">
        <v>290</v>
      </c>
      <c r="M450" s="61">
        <v>230</v>
      </c>
      <c r="N450" s="62">
        <v>2.6346499999999998E-2</v>
      </c>
      <c r="O450" s="50"/>
    </row>
    <row r="451" spans="1:15" s="10" customFormat="1" ht="13.15" x14ac:dyDescent="0.25">
      <c r="A451" s="50" t="s">
        <v>122</v>
      </c>
      <c r="B451" s="50" t="s">
        <v>1001</v>
      </c>
      <c r="C451" s="51" t="s">
        <v>1202</v>
      </c>
      <c r="D451" s="52">
        <v>100</v>
      </c>
      <c r="E451" s="53">
        <v>133.80511399255883</v>
      </c>
      <c r="F451" s="53">
        <f>Table1[[#This Row],[Цена RUR с НДС за 1 ед. измер.]]/1.2</f>
        <v>111.5042616604657</v>
      </c>
      <c r="G451" s="50">
        <v>100</v>
      </c>
      <c r="H451" s="59" t="s">
        <v>1168</v>
      </c>
      <c r="I451" s="59" t="str">
        <f t="shared" si="10"/>
        <v/>
      </c>
      <c r="J451" s="60" t="s">
        <v>1170</v>
      </c>
      <c r="K451" s="61">
        <v>395</v>
      </c>
      <c r="L451" s="61">
        <v>290</v>
      </c>
      <c r="M451" s="61">
        <v>230</v>
      </c>
      <c r="N451" s="62">
        <v>2.6346499999999998E-2</v>
      </c>
      <c r="O451" s="50"/>
    </row>
    <row r="452" spans="1:15" s="10" customFormat="1" ht="13.15" x14ac:dyDescent="0.25">
      <c r="A452" s="50" t="s">
        <v>123</v>
      </c>
      <c r="B452" s="50" t="s">
        <v>889</v>
      </c>
      <c r="C452" s="51" t="s">
        <v>1202</v>
      </c>
      <c r="D452" s="52">
        <v>50</v>
      </c>
      <c r="E452" s="53">
        <v>451.57955349096687</v>
      </c>
      <c r="F452" s="53">
        <f>Table1[[#This Row],[Цена RUR с НДС за 1 ед. измер.]]/1.2</f>
        <v>376.31629457580573</v>
      </c>
      <c r="G452" s="50">
        <v>50</v>
      </c>
      <c r="H452" s="59">
        <v>0.1</v>
      </c>
      <c r="I452" s="59">
        <f t="shared" si="10"/>
        <v>5</v>
      </c>
      <c r="J452" s="60" t="s">
        <v>1169</v>
      </c>
      <c r="K452" s="61">
        <v>375</v>
      </c>
      <c r="L452" s="61">
        <v>250</v>
      </c>
      <c r="M452" s="61">
        <v>157</v>
      </c>
      <c r="N452" s="62">
        <v>1.4718749999999999E-2</v>
      </c>
      <c r="O452" s="50"/>
    </row>
    <row r="453" spans="1:15" s="10" customFormat="1" ht="13.15" x14ac:dyDescent="0.25">
      <c r="A453" s="54" t="s">
        <v>124</v>
      </c>
      <c r="B453" s="50" t="s">
        <v>890</v>
      </c>
      <c r="C453" s="51" t="s">
        <v>1202</v>
      </c>
      <c r="D453" s="52">
        <v>10</v>
      </c>
      <c r="E453" s="53">
        <v>2361.5298113004264</v>
      </c>
      <c r="F453" s="53">
        <f>Table1[[#This Row],[Цена RUR с НДС за 1 ед. измер.]]/1.2</f>
        <v>1967.9415094170222</v>
      </c>
      <c r="G453" s="50">
        <v>10</v>
      </c>
      <c r="H453" s="59">
        <v>0.82</v>
      </c>
      <c r="I453" s="59">
        <f t="shared" si="10"/>
        <v>8.1999999999999993</v>
      </c>
      <c r="J453" s="60" t="s">
        <v>1164</v>
      </c>
      <c r="K453" s="61">
        <v>390</v>
      </c>
      <c r="L453" s="61">
        <v>255</v>
      </c>
      <c r="M453" s="61">
        <v>205</v>
      </c>
      <c r="N453" s="62">
        <v>2.0387249999999999E-2</v>
      </c>
      <c r="O453" s="50"/>
    </row>
    <row r="454" spans="1:15" s="10" customFormat="1" ht="13.15" x14ac:dyDescent="0.25">
      <c r="A454" s="50" t="s">
        <v>1369</v>
      </c>
      <c r="B454" s="50" t="s">
        <v>891</v>
      </c>
      <c r="C454" s="51" t="s">
        <v>1202</v>
      </c>
      <c r="D454" s="52">
        <v>20</v>
      </c>
      <c r="E454" s="53">
        <v>330.32829094261632</v>
      </c>
      <c r="F454" s="53">
        <f>Table1[[#This Row],[Цена RUR с НДС за 1 ед. измер.]]/1.2</f>
        <v>275.27357578551363</v>
      </c>
      <c r="G454" s="50">
        <v>20</v>
      </c>
      <c r="H454" s="59">
        <v>0.73</v>
      </c>
      <c r="I454" s="59">
        <f t="shared" si="10"/>
        <v>14.6</v>
      </c>
      <c r="J454" s="60" t="s">
        <v>1183</v>
      </c>
      <c r="K454" s="61">
        <v>210</v>
      </c>
      <c r="L454" s="61">
        <v>210</v>
      </c>
      <c r="M454" s="61">
        <v>160</v>
      </c>
      <c r="N454" s="62">
        <v>7.0559999999999998E-3</v>
      </c>
      <c r="O454" s="50"/>
    </row>
    <row r="455" spans="1:15" s="10" customFormat="1" ht="13.15" x14ac:dyDescent="0.25">
      <c r="A455" s="50" t="s">
        <v>1370</v>
      </c>
      <c r="B455" s="50" t="s">
        <v>892</v>
      </c>
      <c r="C455" s="51" t="s">
        <v>1202</v>
      </c>
      <c r="D455" s="52">
        <v>10</v>
      </c>
      <c r="E455" s="53">
        <v>958.53101082115109</v>
      </c>
      <c r="F455" s="53">
        <f>Table1[[#This Row],[Цена RUR с НДС за 1 ед. измер.]]/1.2</f>
        <v>798.77584235095924</v>
      </c>
      <c r="G455" s="50">
        <v>10</v>
      </c>
      <c r="H455" s="59">
        <v>1.7</v>
      </c>
      <c r="I455" s="59">
        <f t="shared" si="10"/>
        <v>17</v>
      </c>
      <c r="J455" s="60" t="s">
        <v>1174</v>
      </c>
      <c r="K455" s="61">
        <v>390</v>
      </c>
      <c r="L455" s="61">
        <v>255</v>
      </c>
      <c r="M455" s="61">
        <v>205</v>
      </c>
      <c r="N455" s="62">
        <v>2.0387249999999999E-2</v>
      </c>
      <c r="O455" s="50"/>
    </row>
    <row r="456" spans="1:15" s="10" customFormat="1" ht="13.15" x14ac:dyDescent="0.25">
      <c r="A456" s="50" t="s">
        <v>1371</v>
      </c>
      <c r="B456" s="50" t="s">
        <v>893</v>
      </c>
      <c r="C456" s="51" t="s">
        <v>1202</v>
      </c>
      <c r="D456" s="52">
        <v>10</v>
      </c>
      <c r="E456" s="53">
        <v>1189.3999944551701</v>
      </c>
      <c r="F456" s="53">
        <f>Table1[[#This Row],[Цена RUR с НДС за 1 ед. измер.]]/1.2</f>
        <v>991.16666204597516</v>
      </c>
      <c r="G456" s="50">
        <v>10</v>
      </c>
      <c r="H456" s="59">
        <v>1.8</v>
      </c>
      <c r="I456" s="59">
        <f t="shared" si="10"/>
        <v>18</v>
      </c>
      <c r="J456" s="60" t="s">
        <v>1174</v>
      </c>
      <c r="K456" s="61">
        <v>390</v>
      </c>
      <c r="L456" s="61">
        <v>255</v>
      </c>
      <c r="M456" s="61">
        <v>205</v>
      </c>
      <c r="N456" s="62">
        <v>2.0387249999999999E-2</v>
      </c>
      <c r="O456" s="50"/>
    </row>
    <row r="457" spans="1:15" s="10" customFormat="1" ht="13.15" x14ac:dyDescent="0.25">
      <c r="A457" s="50" t="s">
        <v>1373</v>
      </c>
      <c r="B457" s="50" t="s">
        <v>921</v>
      </c>
      <c r="C457" s="51" t="s">
        <v>1202</v>
      </c>
      <c r="D457" s="52">
        <v>1</v>
      </c>
      <c r="E457" s="53">
        <v>17054.73</v>
      </c>
      <c r="F457" s="53">
        <f>Table1[[#This Row],[Цена RUR с НДС за 1 ед. измер.]]/1.2</f>
        <v>14212.275</v>
      </c>
      <c r="G457" s="50" t="s">
        <v>1168</v>
      </c>
      <c r="H457" s="59">
        <v>10.3</v>
      </c>
      <c r="I457" s="59" t="str">
        <f t="shared" si="10"/>
        <v/>
      </c>
      <c r="J457" s="60"/>
      <c r="K457" s="61" t="s">
        <v>1168</v>
      </c>
      <c r="L457" s="61" t="s">
        <v>1168</v>
      </c>
      <c r="M457" s="61" t="s">
        <v>1168</v>
      </c>
      <c r="N457" s="62" t="s">
        <v>1168</v>
      </c>
      <c r="O457" s="50"/>
    </row>
    <row r="458" spans="1:15" s="10" customFormat="1" ht="13.15" x14ac:dyDescent="0.25">
      <c r="A458" s="50" t="s">
        <v>1372</v>
      </c>
      <c r="B458" s="50" t="s">
        <v>920</v>
      </c>
      <c r="C458" s="51" t="s">
        <v>1202</v>
      </c>
      <c r="D458" s="52">
        <v>1</v>
      </c>
      <c r="E458" s="53">
        <v>11369.82</v>
      </c>
      <c r="F458" s="53">
        <f>Table1[[#This Row],[Цена RUR с НДС за 1 ед. измер.]]/1.2</f>
        <v>9474.85</v>
      </c>
      <c r="G458" s="50" t="s">
        <v>1168</v>
      </c>
      <c r="H458" s="59">
        <v>10.1</v>
      </c>
      <c r="I458" s="59" t="str">
        <f t="shared" si="10"/>
        <v/>
      </c>
      <c r="J458" s="60"/>
      <c r="K458" s="61" t="s">
        <v>1168</v>
      </c>
      <c r="L458" s="61" t="s">
        <v>1168</v>
      </c>
      <c r="M458" s="61" t="s">
        <v>1168</v>
      </c>
      <c r="N458" s="62" t="s">
        <v>1168</v>
      </c>
      <c r="O458" s="50"/>
    </row>
    <row r="459" spans="1:15" s="10" customFormat="1" ht="13.15" x14ac:dyDescent="0.25">
      <c r="A459" s="50" t="s">
        <v>1374</v>
      </c>
      <c r="B459" s="50" t="s">
        <v>894</v>
      </c>
      <c r="C459" s="51" t="s">
        <v>1202</v>
      </c>
      <c r="D459" s="52">
        <v>30</v>
      </c>
      <c r="E459" s="53">
        <v>450</v>
      </c>
      <c r="F459" s="53">
        <f>Table1[[#This Row],[Цена RUR с НДС за 1 ед. измер.]]/1.2</f>
        <v>375</v>
      </c>
      <c r="G459" s="50">
        <v>30</v>
      </c>
      <c r="H459" s="59">
        <v>0.44</v>
      </c>
      <c r="I459" s="59">
        <f t="shared" ref="I459:I481" si="11">IFERROR(G459*H459,"")</f>
        <v>13.2</v>
      </c>
      <c r="J459" s="60" t="s">
        <v>1183</v>
      </c>
      <c r="K459" s="61">
        <v>210</v>
      </c>
      <c r="L459" s="61">
        <v>210</v>
      </c>
      <c r="M459" s="61">
        <v>160</v>
      </c>
      <c r="N459" s="62">
        <v>7.0559999999999998E-3</v>
      </c>
      <c r="O459" s="50"/>
    </row>
    <row r="460" spans="1:15" s="10" customFormat="1" ht="13.15" x14ac:dyDescent="0.25">
      <c r="A460" s="50" t="s">
        <v>1375</v>
      </c>
      <c r="B460" s="50" t="s">
        <v>895</v>
      </c>
      <c r="C460" s="51" t="s">
        <v>1202</v>
      </c>
      <c r="D460" s="52">
        <v>50</v>
      </c>
      <c r="E460" s="53">
        <v>400</v>
      </c>
      <c r="F460" s="53">
        <f>Table1[[#This Row],[Цена RUR с НДС за 1 ед. измер.]]/1.2</f>
        <v>333.33333333333337</v>
      </c>
      <c r="G460" s="50">
        <v>50</v>
      </c>
      <c r="H460" s="59">
        <v>0.24</v>
      </c>
      <c r="I460" s="59">
        <f t="shared" si="11"/>
        <v>12</v>
      </c>
      <c r="J460" s="60" t="s">
        <v>1183</v>
      </c>
      <c r="K460" s="61">
        <v>210</v>
      </c>
      <c r="L460" s="61">
        <v>210</v>
      </c>
      <c r="M460" s="61">
        <v>160</v>
      </c>
      <c r="N460" s="62">
        <v>7.0559999999999998E-3</v>
      </c>
      <c r="O460" s="50"/>
    </row>
    <row r="461" spans="1:15" s="10" customFormat="1" ht="13.15" x14ac:dyDescent="0.25">
      <c r="A461" s="50" t="s">
        <v>1254</v>
      </c>
      <c r="B461" s="50" t="s">
        <v>897</v>
      </c>
      <c r="C461" s="51" t="s">
        <v>1202</v>
      </c>
      <c r="D461" s="52">
        <v>20</v>
      </c>
      <c r="E461" s="53">
        <v>786.45</v>
      </c>
      <c r="F461" s="53">
        <f>Table1[[#This Row],[Цена RUR с НДС за 1 ед. измер.]]/1.2</f>
        <v>655.37500000000011</v>
      </c>
      <c r="G461" s="50">
        <v>20</v>
      </c>
      <c r="H461" s="59">
        <v>1.39</v>
      </c>
      <c r="I461" s="59">
        <f t="shared" si="11"/>
        <v>27.799999999999997</v>
      </c>
      <c r="J461" s="60" t="s">
        <v>1174</v>
      </c>
      <c r="K461" s="61">
        <v>390</v>
      </c>
      <c r="L461" s="61">
        <v>255</v>
      </c>
      <c r="M461" s="61">
        <v>205</v>
      </c>
      <c r="N461" s="62">
        <v>2.0387249999999999E-2</v>
      </c>
      <c r="O461" s="50"/>
    </row>
    <row r="462" spans="1:15" s="10" customFormat="1" ht="13.15" x14ac:dyDescent="0.25">
      <c r="A462" s="50" t="s">
        <v>1421</v>
      </c>
      <c r="B462" s="50" t="s">
        <v>898</v>
      </c>
      <c r="C462" s="51" t="s">
        <v>1202</v>
      </c>
      <c r="D462" s="52">
        <v>20</v>
      </c>
      <c r="E462" s="53">
        <v>859.47749999999996</v>
      </c>
      <c r="F462" s="53">
        <f>Table1[[#This Row],[Цена RUR с НДС за 1 ед. измер.]]/1.2</f>
        <v>716.23125000000005</v>
      </c>
      <c r="G462" s="50" t="s">
        <v>1168</v>
      </c>
      <c r="H462" s="59">
        <v>1.51</v>
      </c>
      <c r="I462" s="59" t="str">
        <f t="shared" si="11"/>
        <v/>
      </c>
      <c r="J462" s="60"/>
      <c r="K462" s="61" t="s">
        <v>1168</v>
      </c>
      <c r="L462" s="61" t="s">
        <v>1168</v>
      </c>
      <c r="M462" s="61" t="s">
        <v>1168</v>
      </c>
      <c r="N462" s="62" t="s">
        <v>1168</v>
      </c>
      <c r="O462" s="50"/>
    </row>
    <row r="463" spans="1:15" s="10" customFormat="1" ht="13.15" x14ac:dyDescent="0.25">
      <c r="A463" s="50" t="s">
        <v>1376</v>
      </c>
      <c r="B463" s="50" t="s">
        <v>899</v>
      </c>
      <c r="C463" s="51" t="s">
        <v>1202</v>
      </c>
      <c r="D463" s="52">
        <v>20</v>
      </c>
      <c r="E463" s="53">
        <v>719.04</v>
      </c>
      <c r="F463" s="53">
        <f>Table1[[#This Row],[Цена RUR с НДС за 1 ед. измер.]]/1.2</f>
        <v>599.20000000000005</v>
      </c>
      <c r="G463" s="50">
        <v>20</v>
      </c>
      <c r="H463" s="59">
        <v>0.84</v>
      </c>
      <c r="I463" s="59">
        <f t="shared" si="11"/>
        <v>16.8</v>
      </c>
      <c r="J463" s="60" t="s">
        <v>1175</v>
      </c>
      <c r="K463" s="61">
        <v>375</v>
      </c>
      <c r="L463" s="61">
        <v>250</v>
      </c>
      <c r="M463" s="61">
        <v>155</v>
      </c>
      <c r="N463" s="62">
        <v>1.4531250000000001E-2</v>
      </c>
      <c r="O463" s="50"/>
    </row>
    <row r="464" spans="1:15" s="10" customFormat="1" ht="13.15" x14ac:dyDescent="0.25">
      <c r="A464" s="50" t="s">
        <v>1377</v>
      </c>
      <c r="B464" s="50" t="s">
        <v>900</v>
      </c>
      <c r="C464" s="51" t="s">
        <v>1202</v>
      </c>
      <c r="D464" s="52">
        <v>20</v>
      </c>
      <c r="E464" s="53">
        <v>674.1</v>
      </c>
      <c r="F464" s="53">
        <f>Table1[[#This Row],[Цена RUR с НДС за 1 ед. измер.]]/1.2</f>
        <v>561.75</v>
      </c>
      <c r="G464" s="50">
        <v>20</v>
      </c>
      <c r="H464" s="59">
        <v>0.78</v>
      </c>
      <c r="I464" s="59">
        <f t="shared" si="11"/>
        <v>15.600000000000001</v>
      </c>
      <c r="J464" s="60" t="s">
        <v>1175</v>
      </c>
      <c r="K464" s="61">
        <v>375</v>
      </c>
      <c r="L464" s="61">
        <v>250</v>
      </c>
      <c r="M464" s="61">
        <v>155</v>
      </c>
      <c r="N464" s="62">
        <v>1.4531250000000001E-2</v>
      </c>
      <c r="O464" s="50"/>
    </row>
    <row r="465" spans="1:15" s="10" customFormat="1" ht="13.15" x14ac:dyDescent="0.25">
      <c r="A465" s="50" t="s">
        <v>1255</v>
      </c>
      <c r="B465" s="50" t="s">
        <v>897</v>
      </c>
      <c r="C465" s="51" t="s">
        <v>1202</v>
      </c>
      <c r="D465" s="52">
        <v>20</v>
      </c>
      <c r="E465" s="53">
        <v>719.04</v>
      </c>
      <c r="F465" s="53">
        <f>Table1[[#This Row],[Цена RUR с НДС за 1 ед. измер.]]/1.2</f>
        <v>599.20000000000005</v>
      </c>
      <c r="G465" s="50">
        <v>20</v>
      </c>
      <c r="H465" s="59">
        <v>1.32</v>
      </c>
      <c r="I465" s="59">
        <f t="shared" si="11"/>
        <v>26.400000000000002</v>
      </c>
      <c r="J465" s="60" t="s">
        <v>1174</v>
      </c>
      <c r="K465" s="61">
        <v>390</v>
      </c>
      <c r="L465" s="61">
        <v>255</v>
      </c>
      <c r="M465" s="61">
        <v>205</v>
      </c>
      <c r="N465" s="62">
        <v>2.0387249999999999E-2</v>
      </c>
      <c r="O465" s="50"/>
    </row>
    <row r="466" spans="1:15" s="10" customFormat="1" ht="13.15" x14ac:dyDescent="0.25">
      <c r="A466" s="50" t="s">
        <v>1379</v>
      </c>
      <c r="B466" s="50" t="s">
        <v>902</v>
      </c>
      <c r="C466" s="51" t="s">
        <v>1202</v>
      </c>
      <c r="D466" s="52">
        <v>20</v>
      </c>
      <c r="E466" s="53">
        <v>859.47749999999996</v>
      </c>
      <c r="F466" s="53">
        <f>Table1[[#This Row],[Цена RUR с НДС за 1 ед. измер.]]/1.2</f>
        <v>716.23125000000005</v>
      </c>
      <c r="G466" s="50" t="s">
        <v>1168</v>
      </c>
      <c r="H466" s="59">
        <v>0.97</v>
      </c>
      <c r="I466" s="59" t="str">
        <f t="shared" si="11"/>
        <v/>
      </c>
      <c r="J466" s="60"/>
      <c r="K466" s="61" t="s">
        <v>1168</v>
      </c>
      <c r="L466" s="61" t="s">
        <v>1168</v>
      </c>
      <c r="M466" s="61" t="s">
        <v>1168</v>
      </c>
      <c r="N466" s="62" t="s">
        <v>1168</v>
      </c>
      <c r="O466" s="50"/>
    </row>
    <row r="467" spans="1:15" s="10" customFormat="1" ht="13.15" x14ac:dyDescent="0.25">
      <c r="A467" s="50" t="s">
        <v>1378</v>
      </c>
      <c r="B467" s="50" t="s">
        <v>901</v>
      </c>
      <c r="C467" s="51" t="s">
        <v>1202</v>
      </c>
      <c r="D467" s="52">
        <v>20</v>
      </c>
      <c r="E467" s="53">
        <v>859.47749999999996</v>
      </c>
      <c r="F467" s="53">
        <f>Table1[[#This Row],[Цена RUR с НДС за 1 ед. измер.]]/1.2</f>
        <v>716.23125000000005</v>
      </c>
      <c r="G467" s="50" t="s">
        <v>1168</v>
      </c>
      <c r="H467" s="59">
        <v>1.51</v>
      </c>
      <c r="I467" s="59" t="str">
        <f t="shared" si="11"/>
        <v/>
      </c>
      <c r="J467" s="60"/>
      <c r="K467" s="61" t="s">
        <v>1168</v>
      </c>
      <c r="L467" s="61" t="s">
        <v>1168</v>
      </c>
      <c r="M467" s="61" t="s">
        <v>1168</v>
      </c>
      <c r="N467" s="62" t="s">
        <v>1168</v>
      </c>
      <c r="O467" s="50"/>
    </row>
    <row r="468" spans="1:15" s="10" customFormat="1" ht="13.15" x14ac:dyDescent="0.25">
      <c r="A468" s="50" t="s">
        <v>1380</v>
      </c>
      <c r="B468" s="50" t="s">
        <v>903</v>
      </c>
      <c r="C468" s="51" t="s">
        <v>1202</v>
      </c>
      <c r="D468" s="52">
        <v>20</v>
      </c>
      <c r="E468" s="53">
        <v>915.65250000000003</v>
      </c>
      <c r="F468" s="53">
        <f>Table1[[#This Row],[Цена RUR с НДС за 1 ед. измер.]]/1.2</f>
        <v>763.04375000000005</v>
      </c>
      <c r="G468" s="50" t="s">
        <v>1168</v>
      </c>
      <c r="H468" s="59">
        <v>1.58</v>
      </c>
      <c r="I468" s="59" t="str">
        <f t="shared" si="11"/>
        <v/>
      </c>
      <c r="J468" s="60"/>
      <c r="K468" s="61" t="s">
        <v>1168</v>
      </c>
      <c r="L468" s="61" t="s">
        <v>1168</v>
      </c>
      <c r="M468" s="61" t="s">
        <v>1168</v>
      </c>
      <c r="N468" s="62" t="s">
        <v>1168</v>
      </c>
      <c r="O468" s="50"/>
    </row>
    <row r="469" spans="1:15" s="10" customFormat="1" ht="13.15" x14ac:dyDescent="0.25">
      <c r="A469" s="50" t="s">
        <v>1253</v>
      </c>
      <c r="B469" s="50" t="s">
        <v>896</v>
      </c>
      <c r="C469" s="51" t="s">
        <v>1202</v>
      </c>
      <c r="D469" s="52">
        <v>20</v>
      </c>
      <c r="E469" s="53">
        <v>719.04</v>
      </c>
      <c r="F469" s="53">
        <f>Table1[[#This Row],[Цена RUR с НДС за 1 ед. измер.]]/1.2</f>
        <v>599.20000000000005</v>
      </c>
      <c r="G469" s="50">
        <v>20</v>
      </c>
      <c r="H469" s="59">
        <v>1.22</v>
      </c>
      <c r="I469" s="59">
        <f t="shared" si="11"/>
        <v>24.4</v>
      </c>
      <c r="J469" s="60" t="s">
        <v>1174</v>
      </c>
      <c r="K469" s="61">
        <v>390</v>
      </c>
      <c r="L469" s="61">
        <v>255</v>
      </c>
      <c r="M469" s="61">
        <v>205</v>
      </c>
      <c r="N469" s="62">
        <v>2.0387249999999999E-2</v>
      </c>
      <c r="O469" s="50"/>
    </row>
    <row r="470" spans="1:15" s="10" customFormat="1" ht="13.15" x14ac:dyDescent="0.25">
      <c r="A470" s="50" t="s">
        <v>1381</v>
      </c>
      <c r="B470" s="50" t="s">
        <v>904</v>
      </c>
      <c r="C470" s="51" t="s">
        <v>1202</v>
      </c>
      <c r="D470" s="52">
        <v>1</v>
      </c>
      <c r="E470" s="53">
        <v>1370.3483959050668</v>
      </c>
      <c r="F470" s="53">
        <f>Table1[[#This Row],[Цена RUR с НДС за 1 ед. измер.]]/1.2</f>
        <v>1141.9569965875558</v>
      </c>
      <c r="G470" s="50">
        <v>10</v>
      </c>
      <c r="H470" s="59">
        <v>1.68</v>
      </c>
      <c r="I470" s="59">
        <f t="shared" si="11"/>
        <v>16.8</v>
      </c>
      <c r="J470" s="60" t="s">
        <v>1175</v>
      </c>
      <c r="K470" s="61">
        <v>375</v>
      </c>
      <c r="L470" s="61">
        <v>250</v>
      </c>
      <c r="M470" s="61">
        <v>155</v>
      </c>
      <c r="N470" s="62">
        <v>1.4531250000000001E-2</v>
      </c>
      <c r="O470" s="50"/>
    </row>
    <row r="471" spans="1:15" s="10" customFormat="1" ht="13.15" x14ac:dyDescent="0.25">
      <c r="A471" s="50" t="s">
        <v>1382</v>
      </c>
      <c r="B471" s="50" t="s">
        <v>906</v>
      </c>
      <c r="C471" s="51" t="s">
        <v>1202</v>
      </c>
      <c r="D471" s="52">
        <v>25</v>
      </c>
      <c r="E471" s="53">
        <v>960.89205988257675</v>
      </c>
      <c r="F471" s="53">
        <f>Table1[[#This Row],[Цена RUR с НДС за 1 ед. измер.]]/1.2</f>
        <v>800.74338323548068</v>
      </c>
      <c r="G471" s="50">
        <v>25</v>
      </c>
      <c r="H471" s="59">
        <v>0.84</v>
      </c>
      <c r="I471" s="59">
        <f t="shared" si="11"/>
        <v>21</v>
      </c>
      <c r="J471" s="60" t="s">
        <v>1174</v>
      </c>
      <c r="K471" s="61">
        <v>390</v>
      </c>
      <c r="L471" s="61">
        <v>255</v>
      </c>
      <c r="M471" s="61">
        <v>205</v>
      </c>
      <c r="N471" s="62">
        <v>2.0387249999999999E-2</v>
      </c>
      <c r="O471" s="50"/>
    </row>
    <row r="472" spans="1:15" s="10" customFormat="1" ht="13.15" x14ac:dyDescent="0.25">
      <c r="A472" s="50" t="s">
        <v>1383</v>
      </c>
      <c r="B472" s="50" t="s">
        <v>907</v>
      </c>
      <c r="C472" s="51" t="s">
        <v>1202</v>
      </c>
      <c r="D472" s="52">
        <v>25</v>
      </c>
      <c r="E472" s="53">
        <v>557.87713767939908</v>
      </c>
      <c r="F472" s="53">
        <f>Table1[[#This Row],[Цена RUR с НДС за 1 ед. измер.]]/1.2</f>
        <v>464.89761473283261</v>
      </c>
      <c r="G472" s="50">
        <v>25</v>
      </c>
      <c r="H472" s="59">
        <v>0.74</v>
      </c>
      <c r="I472" s="59">
        <f t="shared" si="11"/>
        <v>18.5</v>
      </c>
      <c r="J472" s="60" t="s">
        <v>1174</v>
      </c>
      <c r="K472" s="61">
        <v>390</v>
      </c>
      <c r="L472" s="61">
        <v>255</v>
      </c>
      <c r="M472" s="61">
        <v>205</v>
      </c>
      <c r="N472" s="62">
        <v>2.0387249999999999E-2</v>
      </c>
      <c r="O472" s="50"/>
    </row>
    <row r="473" spans="1:15" s="10" customFormat="1" ht="13.15" x14ac:dyDescent="0.25">
      <c r="A473" s="50" t="s">
        <v>1256</v>
      </c>
      <c r="B473" s="50" t="s">
        <v>905</v>
      </c>
      <c r="C473" s="51" t="s">
        <v>1202</v>
      </c>
      <c r="D473" s="52">
        <v>25</v>
      </c>
      <c r="E473" s="53">
        <v>513.09770187904599</v>
      </c>
      <c r="F473" s="53">
        <f>Table1[[#This Row],[Цена RUR с НДС за 1 ед. измер.]]/1.2</f>
        <v>427.58141823253834</v>
      </c>
      <c r="G473" s="50">
        <v>25</v>
      </c>
      <c r="H473" s="59">
        <v>0.67</v>
      </c>
      <c r="I473" s="59">
        <f t="shared" si="11"/>
        <v>16.75</v>
      </c>
      <c r="J473" s="60" t="s">
        <v>1174</v>
      </c>
      <c r="K473" s="61">
        <v>390</v>
      </c>
      <c r="L473" s="61">
        <v>255</v>
      </c>
      <c r="M473" s="61">
        <v>205</v>
      </c>
      <c r="N473" s="62">
        <v>2.0387249999999999E-2</v>
      </c>
      <c r="O473" s="50"/>
    </row>
    <row r="474" spans="1:15" s="10" customFormat="1" ht="13.15" x14ac:dyDescent="0.25">
      <c r="A474" s="50" t="s">
        <v>1257</v>
      </c>
      <c r="B474" s="50" t="s">
        <v>908</v>
      </c>
      <c r="C474" s="51" t="s">
        <v>1202</v>
      </c>
      <c r="D474" s="52">
        <v>25</v>
      </c>
      <c r="E474" s="53">
        <v>393.03939230769231</v>
      </c>
      <c r="F474" s="53">
        <f>Table1[[#This Row],[Цена RUR с НДС за 1 ед. измер.]]/1.2</f>
        <v>327.53282692307693</v>
      </c>
      <c r="G474" s="50">
        <v>25</v>
      </c>
      <c r="H474" s="59">
        <v>0.64</v>
      </c>
      <c r="I474" s="59">
        <f t="shared" si="11"/>
        <v>16</v>
      </c>
      <c r="J474" s="60" t="s">
        <v>1175</v>
      </c>
      <c r="K474" s="61">
        <v>375</v>
      </c>
      <c r="L474" s="61">
        <v>250</v>
      </c>
      <c r="M474" s="61">
        <v>155</v>
      </c>
      <c r="N474" s="62">
        <v>1.4531250000000001E-2</v>
      </c>
      <c r="O474" s="50"/>
    </row>
    <row r="475" spans="1:15" s="10" customFormat="1" ht="13.15" x14ac:dyDescent="0.25">
      <c r="A475" s="50" t="s">
        <v>1258</v>
      </c>
      <c r="B475" s="50" t="s">
        <v>909</v>
      </c>
      <c r="C475" s="51" t="s">
        <v>1202</v>
      </c>
      <c r="D475" s="52">
        <v>25</v>
      </c>
      <c r="E475" s="53">
        <v>481.27431000379494</v>
      </c>
      <c r="F475" s="53">
        <f>Table1[[#This Row],[Цена RUR с НДС за 1 ед. измер.]]/1.2</f>
        <v>401.06192500316246</v>
      </c>
      <c r="G475" s="50">
        <v>25</v>
      </c>
      <c r="H475" s="59">
        <v>0.74</v>
      </c>
      <c r="I475" s="59">
        <f t="shared" si="11"/>
        <v>18.5</v>
      </c>
      <c r="J475" s="60" t="s">
        <v>1175</v>
      </c>
      <c r="K475" s="61">
        <v>375</v>
      </c>
      <c r="L475" s="61">
        <v>250</v>
      </c>
      <c r="M475" s="61">
        <v>155</v>
      </c>
      <c r="N475" s="62">
        <v>1.4531250000000001E-2</v>
      </c>
      <c r="O475" s="50"/>
    </row>
    <row r="476" spans="1:15" s="10" customFormat="1" ht="13.15" x14ac:dyDescent="0.25">
      <c r="A476" s="50" t="s">
        <v>1259</v>
      </c>
      <c r="B476" s="50" t="s">
        <v>910</v>
      </c>
      <c r="C476" s="51" t="s">
        <v>1202</v>
      </c>
      <c r="D476" s="52">
        <v>20</v>
      </c>
      <c r="E476" s="53">
        <v>583.4536587607007</v>
      </c>
      <c r="F476" s="53">
        <f>Table1[[#This Row],[Цена RUR с НДС за 1 ед. измер.]]/1.2</f>
        <v>486.21138230058392</v>
      </c>
      <c r="G476" s="50">
        <v>20</v>
      </c>
      <c r="H476" s="59">
        <v>0.69</v>
      </c>
      <c r="I476" s="59">
        <f t="shared" si="11"/>
        <v>13.799999999999999</v>
      </c>
      <c r="J476" s="60" t="s">
        <v>1174</v>
      </c>
      <c r="K476" s="61">
        <v>390</v>
      </c>
      <c r="L476" s="61">
        <v>255</v>
      </c>
      <c r="M476" s="61">
        <v>205</v>
      </c>
      <c r="N476" s="62">
        <v>2.0387249999999999E-2</v>
      </c>
      <c r="O476" s="50"/>
    </row>
    <row r="477" spans="1:15" s="10" customFormat="1" ht="13.15" x14ac:dyDescent="0.25">
      <c r="A477" s="50" t="s">
        <v>1260</v>
      </c>
      <c r="B477" s="50" t="s">
        <v>911</v>
      </c>
      <c r="C477" s="51" t="s">
        <v>1202</v>
      </c>
      <c r="D477" s="52">
        <v>20</v>
      </c>
      <c r="E477" s="53">
        <v>615.05739861023881</v>
      </c>
      <c r="F477" s="53">
        <f>Table1[[#This Row],[Цена RUR с НДС за 1 ед. измер.]]/1.2</f>
        <v>512.54783217519901</v>
      </c>
      <c r="G477" s="50">
        <v>20</v>
      </c>
      <c r="H477" s="59">
        <v>0.6</v>
      </c>
      <c r="I477" s="59">
        <f t="shared" si="11"/>
        <v>12</v>
      </c>
      <c r="J477" s="60" t="s">
        <v>1174</v>
      </c>
      <c r="K477" s="61">
        <v>390</v>
      </c>
      <c r="L477" s="61">
        <v>255</v>
      </c>
      <c r="M477" s="61">
        <v>205</v>
      </c>
      <c r="N477" s="62">
        <v>2.0387249999999999E-2</v>
      </c>
      <c r="O477" s="50"/>
    </row>
    <row r="478" spans="1:15" s="10" customFormat="1" ht="13.15" x14ac:dyDescent="0.25">
      <c r="A478" s="50" t="s">
        <v>1261</v>
      </c>
      <c r="B478" s="50" t="s">
        <v>912</v>
      </c>
      <c r="C478" s="51" t="s">
        <v>1202</v>
      </c>
      <c r="D478" s="52">
        <v>20</v>
      </c>
      <c r="E478" s="53">
        <v>625.12892010075086</v>
      </c>
      <c r="F478" s="53">
        <f>Table1[[#This Row],[Цена RUR с НДС за 1 ед. измер.]]/1.2</f>
        <v>520.9407667506257</v>
      </c>
      <c r="G478" s="50">
        <v>20</v>
      </c>
      <c r="H478" s="59">
        <v>0.72</v>
      </c>
      <c r="I478" s="59">
        <f t="shared" si="11"/>
        <v>14.399999999999999</v>
      </c>
      <c r="J478" s="60" t="s">
        <v>1174</v>
      </c>
      <c r="K478" s="61">
        <v>390</v>
      </c>
      <c r="L478" s="61">
        <v>255</v>
      </c>
      <c r="M478" s="61">
        <v>205</v>
      </c>
      <c r="N478" s="62">
        <v>2.0387249999999999E-2</v>
      </c>
      <c r="O478" s="50"/>
    </row>
    <row r="479" spans="1:15" s="10" customFormat="1" ht="13.15" x14ac:dyDescent="0.25">
      <c r="A479" s="50" t="s">
        <v>1262</v>
      </c>
      <c r="B479" s="50" t="s">
        <v>913</v>
      </c>
      <c r="C479" s="51" t="s">
        <v>1202</v>
      </c>
      <c r="D479" s="52">
        <v>20</v>
      </c>
      <c r="E479" s="53">
        <v>666.10959375179982</v>
      </c>
      <c r="F479" s="53">
        <f>Table1[[#This Row],[Цена RUR с НДС за 1 ед. измер.]]/1.2</f>
        <v>555.09132812649989</v>
      </c>
      <c r="G479" s="50">
        <v>20</v>
      </c>
      <c r="H479" s="59">
        <v>0.87</v>
      </c>
      <c r="I479" s="59">
        <f t="shared" si="11"/>
        <v>17.399999999999999</v>
      </c>
      <c r="J479" s="60" t="s">
        <v>1174</v>
      </c>
      <c r="K479" s="61">
        <v>390</v>
      </c>
      <c r="L479" s="61">
        <v>255</v>
      </c>
      <c r="M479" s="61">
        <v>205</v>
      </c>
      <c r="N479" s="62">
        <v>2.0387249999999999E-2</v>
      </c>
      <c r="O479" s="50"/>
    </row>
    <row r="480" spans="1:15" s="10" customFormat="1" ht="13.15" x14ac:dyDescent="0.25">
      <c r="A480" s="50" t="s">
        <v>1263</v>
      </c>
      <c r="B480" s="50" t="s">
        <v>914</v>
      </c>
      <c r="C480" s="51" t="s">
        <v>1202</v>
      </c>
      <c r="D480" s="52">
        <v>20</v>
      </c>
      <c r="E480" s="53">
        <v>551.64355590211187</v>
      </c>
      <c r="F480" s="53">
        <f>Table1[[#This Row],[Цена RUR с НДС за 1 ед. измер.]]/1.2</f>
        <v>459.70296325175991</v>
      </c>
      <c r="G480" s="50">
        <v>20</v>
      </c>
      <c r="H480" s="59">
        <v>0.5</v>
      </c>
      <c r="I480" s="59">
        <f t="shared" si="11"/>
        <v>10</v>
      </c>
      <c r="J480" s="60" t="s">
        <v>1175</v>
      </c>
      <c r="K480" s="61">
        <v>375</v>
      </c>
      <c r="L480" s="61">
        <v>250</v>
      </c>
      <c r="M480" s="61">
        <v>155</v>
      </c>
      <c r="N480" s="62">
        <v>1.4531250000000001E-2</v>
      </c>
      <c r="O480" s="50"/>
    </row>
    <row r="481" spans="1:15" s="10" customFormat="1" ht="13.15" x14ac:dyDescent="0.25">
      <c r="A481" s="50" t="s">
        <v>1264</v>
      </c>
      <c r="B481" s="50" t="s">
        <v>915</v>
      </c>
      <c r="C481" s="51" t="s">
        <v>1202</v>
      </c>
      <c r="D481" s="52">
        <v>20</v>
      </c>
      <c r="E481" s="53">
        <v>551.64355590211187</v>
      </c>
      <c r="F481" s="53">
        <f>Table1[[#This Row],[Цена RUR с НДС за 1 ед. измер.]]/1.2</f>
        <v>459.70296325175991</v>
      </c>
      <c r="G481" s="50">
        <v>20</v>
      </c>
      <c r="H481" s="59">
        <v>0.61</v>
      </c>
      <c r="I481" s="59">
        <f t="shared" si="11"/>
        <v>12.2</v>
      </c>
      <c r="J481" s="60" t="s">
        <v>1175</v>
      </c>
      <c r="K481" s="61">
        <v>375</v>
      </c>
      <c r="L481" s="61">
        <v>250</v>
      </c>
      <c r="M481" s="61">
        <v>155</v>
      </c>
      <c r="N481" s="62">
        <v>1.4531250000000001E-2</v>
      </c>
      <c r="O481" s="50"/>
    </row>
    <row r="482" spans="1:15" s="10" customFormat="1" ht="12.6" customHeight="1" x14ac:dyDescent="0.25">
      <c r="A482" s="50" t="s">
        <v>1385</v>
      </c>
      <c r="B482" s="50" t="s">
        <v>1149</v>
      </c>
      <c r="C482" s="51" t="s">
        <v>1202</v>
      </c>
      <c r="D482" s="52">
        <v>1</v>
      </c>
      <c r="E482" s="53">
        <v>6537.6464999999998</v>
      </c>
      <c r="F482" s="53">
        <f>Table1[[#This Row],[Цена RUR с НДС за 1 ед. измер.]]/1.2</f>
        <v>5448.0387499999997</v>
      </c>
      <c r="G482" s="50"/>
      <c r="H482" s="59"/>
      <c r="I482" s="59"/>
      <c r="J482" s="60"/>
      <c r="K482" s="61"/>
      <c r="L482" s="61"/>
      <c r="M482" s="61"/>
      <c r="N482" s="62"/>
      <c r="O482" s="50"/>
    </row>
    <row r="483" spans="1:15" s="10" customFormat="1" ht="13.15" x14ac:dyDescent="0.25">
      <c r="A483" s="50" t="s">
        <v>1384</v>
      </c>
      <c r="B483" s="50" t="s">
        <v>1148</v>
      </c>
      <c r="C483" s="51" t="s">
        <v>1202</v>
      </c>
      <c r="D483" s="52">
        <v>1</v>
      </c>
      <c r="E483" s="53">
        <v>6253.4009999999998</v>
      </c>
      <c r="F483" s="53">
        <f>Table1[[#This Row],[Цена RUR с НДС за 1 ед. измер.]]/1.2</f>
        <v>5211.1675000000005</v>
      </c>
      <c r="G483" s="50"/>
      <c r="H483" s="59"/>
      <c r="I483" s="59"/>
      <c r="J483" s="60"/>
      <c r="K483" s="61"/>
      <c r="L483" s="61"/>
      <c r="M483" s="61"/>
      <c r="N483" s="62"/>
      <c r="O483" s="50"/>
    </row>
    <row r="484" spans="1:15" s="10" customFormat="1" ht="13.15" x14ac:dyDescent="0.25">
      <c r="A484" s="50" t="s">
        <v>1386</v>
      </c>
      <c r="B484" s="50" t="s">
        <v>916</v>
      </c>
      <c r="C484" s="51" t="s">
        <v>1202</v>
      </c>
      <c r="D484" s="52">
        <v>10</v>
      </c>
      <c r="E484" s="53">
        <v>1771.1986069521274</v>
      </c>
      <c r="F484" s="53">
        <f>Table1[[#This Row],[Цена RUR с НДС за 1 ед. измер.]]/1.2</f>
        <v>1475.998839126773</v>
      </c>
      <c r="G484" s="50">
        <v>10</v>
      </c>
      <c r="H484" s="59">
        <v>3.4</v>
      </c>
      <c r="I484" s="59">
        <f t="shared" ref="I484:I511" si="12">IFERROR(G484*H484,"")</f>
        <v>34</v>
      </c>
      <c r="J484" s="60"/>
      <c r="K484" s="61" t="s">
        <v>1168</v>
      </c>
      <c r="L484" s="61" t="s">
        <v>1168</v>
      </c>
      <c r="M484" s="61" t="s">
        <v>1168</v>
      </c>
      <c r="N484" s="62" t="s">
        <v>1168</v>
      </c>
      <c r="O484" s="50"/>
    </row>
    <row r="485" spans="1:15" s="10" customFormat="1" ht="13.15" x14ac:dyDescent="0.25">
      <c r="A485" s="50" t="s">
        <v>1388</v>
      </c>
      <c r="B485" s="50" t="s">
        <v>918</v>
      </c>
      <c r="C485" s="51" t="s">
        <v>1202</v>
      </c>
      <c r="D485" s="52">
        <v>25</v>
      </c>
      <c r="E485" s="53">
        <v>613.58934586950022</v>
      </c>
      <c r="F485" s="53">
        <f>Table1[[#This Row],[Цена RUR с НДС за 1 ед. измер.]]/1.2</f>
        <v>511.32445489125018</v>
      </c>
      <c r="G485" s="50">
        <v>25</v>
      </c>
      <c r="H485" s="59">
        <v>0.65</v>
      </c>
      <c r="I485" s="59">
        <f t="shared" si="12"/>
        <v>16.25</v>
      </c>
      <c r="J485" s="60" t="s">
        <v>1174</v>
      </c>
      <c r="K485" s="61">
        <v>390</v>
      </c>
      <c r="L485" s="61">
        <v>255</v>
      </c>
      <c r="M485" s="61">
        <v>205</v>
      </c>
      <c r="N485" s="62">
        <v>2.0387249999999999E-2</v>
      </c>
      <c r="O485" s="50"/>
    </row>
    <row r="486" spans="1:15" s="10" customFormat="1" ht="13.15" x14ac:dyDescent="0.25">
      <c r="A486" s="50" t="s">
        <v>1387</v>
      </c>
      <c r="B486" s="50" t="s">
        <v>917</v>
      </c>
      <c r="C486" s="51" t="s">
        <v>1202</v>
      </c>
      <c r="D486" s="52">
        <v>25</v>
      </c>
      <c r="E486" s="53">
        <v>427.86057079284757</v>
      </c>
      <c r="F486" s="53">
        <f>Table1[[#This Row],[Цена RUR с НДС за 1 ед. измер.]]/1.2</f>
        <v>356.5504756607063</v>
      </c>
      <c r="G486" s="50">
        <v>25</v>
      </c>
      <c r="H486" s="59">
        <v>0.61</v>
      </c>
      <c r="I486" s="59">
        <f t="shared" si="12"/>
        <v>15.25</v>
      </c>
      <c r="J486" s="60" t="s">
        <v>1174</v>
      </c>
      <c r="K486" s="61">
        <v>390</v>
      </c>
      <c r="L486" s="61">
        <v>255</v>
      </c>
      <c r="M486" s="61">
        <v>205</v>
      </c>
      <c r="N486" s="62">
        <v>2.0387249999999999E-2</v>
      </c>
      <c r="O486" s="50"/>
    </row>
    <row r="487" spans="1:15" s="10" customFormat="1" ht="13.15" x14ac:dyDescent="0.25">
      <c r="A487" s="50" t="s">
        <v>1389</v>
      </c>
      <c r="B487" s="50" t="s">
        <v>919</v>
      </c>
      <c r="C487" s="51" t="s">
        <v>1202</v>
      </c>
      <c r="D487" s="52">
        <v>15</v>
      </c>
      <c r="E487" s="53">
        <v>977.07550510165174</v>
      </c>
      <c r="F487" s="53">
        <f>Table1[[#This Row],[Цена RUR с НДС за 1 ед. измер.]]/1.2</f>
        <v>814.22958758470986</v>
      </c>
      <c r="G487" s="50">
        <v>15</v>
      </c>
      <c r="H487" s="59">
        <v>1.8</v>
      </c>
      <c r="I487" s="59">
        <f t="shared" si="12"/>
        <v>27</v>
      </c>
      <c r="J487" s="60" t="s">
        <v>1174</v>
      </c>
      <c r="K487" s="61">
        <v>390</v>
      </c>
      <c r="L487" s="61">
        <v>255</v>
      </c>
      <c r="M487" s="61">
        <v>205</v>
      </c>
      <c r="N487" s="62">
        <v>2.0387249999999999E-2</v>
      </c>
      <c r="O487" s="50"/>
    </row>
    <row r="488" spans="1:15" s="10" customFormat="1" ht="13.15" x14ac:dyDescent="0.25">
      <c r="A488" s="50" t="s">
        <v>136</v>
      </c>
      <c r="B488" s="50" t="s">
        <v>922</v>
      </c>
      <c r="C488" s="51" t="s">
        <v>1202</v>
      </c>
      <c r="D488" s="52">
        <v>100</v>
      </c>
      <c r="E488" s="53">
        <v>52.916860565830817</v>
      </c>
      <c r="F488" s="53">
        <f>Table1[[#This Row],[Цена RUR с НДС за 1 ед. измер.]]/1.2</f>
        <v>44.097383804859014</v>
      </c>
      <c r="G488" s="50" t="s">
        <v>1168</v>
      </c>
      <c r="H488" s="59">
        <v>0.01</v>
      </c>
      <c r="I488" s="59" t="str">
        <f t="shared" si="12"/>
        <v/>
      </c>
      <c r="J488" s="60"/>
      <c r="K488" s="61" t="s">
        <v>1168</v>
      </c>
      <c r="L488" s="61" t="s">
        <v>1168</v>
      </c>
      <c r="M488" s="61" t="s">
        <v>1168</v>
      </c>
      <c r="N488" s="62" t="s">
        <v>1168</v>
      </c>
      <c r="O488" s="50"/>
    </row>
    <row r="489" spans="1:15" s="10" customFormat="1" ht="13.15" x14ac:dyDescent="0.25">
      <c r="A489" s="50" t="s">
        <v>332</v>
      </c>
      <c r="B489" s="50" t="s">
        <v>923</v>
      </c>
      <c r="C489" s="51" t="s">
        <v>1202</v>
      </c>
      <c r="D489" s="52">
        <v>100</v>
      </c>
      <c r="E489" s="53">
        <v>81.249184129362504</v>
      </c>
      <c r="F489" s="53">
        <f>Table1[[#This Row],[Цена RUR с НДС за 1 ед. измер.]]/1.2</f>
        <v>67.70765344113542</v>
      </c>
      <c r="G489" s="50">
        <v>100</v>
      </c>
      <c r="H489" s="59">
        <v>0.03</v>
      </c>
      <c r="I489" s="59">
        <f t="shared" si="12"/>
        <v>3</v>
      </c>
      <c r="J489" s="60"/>
      <c r="K489" s="61">
        <v>400</v>
      </c>
      <c r="L489" s="61">
        <v>400</v>
      </c>
      <c r="M489" s="61">
        <v>330</v>
      </c>
      <c r="N489" s="62" t="s">
        <v>1168</v>
      </c>
      <c r="O489" s="50"/>
    </row>
    <row r="490" spans="1:15" s="10" customFormat="1" ht="13.15" x14ac:dyDescent="0.25">
      <c r="A490" s="50" t="s">
        <v>333</v>
      </c>
      <c r="B490" s="50" t="s">
        <v>924</v>
      </c>
      <c r="C490" s="51" t="s">
        <v>1202</v>
      </c>
      <c r="D490" s="52">
        <v>40</v>
      </c>
      <c r="E490" s="53">
        <v>166.56436311289238</v>
      </c>
      <c r="F490" s="53">
        <f>Table1[[#This Row],[Цена RUR с НДС за 1 ед. измер.]]/1.2</f>
        <v>138.80363592741031</v>
      </c>
      <c r="G490" s="50">
        <v>40</v>
      </c>
      <c r="H490" s="59">
        <v>0.04</v>
      </c>
      <c r="I490" s="59">
        <f t="shared" si="12"/>
        <v>1.6</v>
      </c>
      <c r="J490" s="60"/>
      <c r="K490" s="61">
        <v>475</v>
      </c>
      <c r="L490" s="61">
        <v>395</v>
      </c>
      <c r="M490" s="61">
        <v>305</v>
      </c>
      <c r="N490" s="62" t="s">
        <v>1168</v>
      </c>
      <c r="O490" s="50"/>
    </row>
    <row r="491" spans="1:15" s="10" customFormat="1" ht="13.15" x14ac:dyDescent="0.25">
      <c r="A491" s="50" t="s">
        <v>137</v>
      </c>
      <c r="B491" s="50" t="s">
        <v>925</v>
      </c>
      <c r="C491" s="51" t="s">
        <v>1202</v>
      </c>
      <c r="D491" s="52">
        <v>100</v>
      </c>
      <c r="E491" s="53">
        <v>143.78300643722397</v>
      </c>
      <c r="F491" s="53">
        <f>Table1[[#This Row],[Цена RUR с НДС за 1 ед. измер.]]/1.2</f>
        <v>119.81917203101999</v>
      </c>
      <c r="G491" s="50">
        <v>100</v>
      </c>
      <c r="H491" s="59">
        <v>0.06</v>
      </c>
      <c r="I491" s="59">
        <f t="shared" si="12"/>
        <v>6</v>
      </c>
      <c r="J491" s="60" t="s">
        <v>1171</v>
      </c>
      <c r="K491" s="61">
        <v>390</v>
      </c>
      <c r="L491" s="61">
        <v>390</v>
      </c>
      <c r="M491" s="61">
        <v>320</v>
      </c>
      <c r="N491" s="62">
        <v>4.8672E-2</v>
      </c>
      <c r="O491" s="50"/>
    </row>
    <row r="492" spans="1:15" s="10" customFormat="1" ht="13.15" x14ac:dyDescent="0.25">
      <c r="A492" s="50" t="s">
        <v>334</v>
      </c>
      <c r="B492" s="50" t="s">
        <v>926</v>
      </c>
      <c r="C492" s="51" t="s">
        <v>1202</v>
      </c>
      <c r="D492" s="52">
        <v>100</v>
      </c>
      <c r="E492" s="53">
        <v>183.7652891698701</v>
      </c>
      <c r="F492" s="53">
        <f>Table1[[#This Row],[Цена RUR с НДС за 1 ед. измер.]]/1.2</f>
        <v>153.13774097489176</v>
      </c>
      <c r="G492" s="50">
        <v>100</v>
      </c>
      <c r="H492" s="59">
        <v>0.08</v>
      </c>
      <c r="I492" s="59">
        <f t="shared" si="12"/>
        <v>8</v>
      </c>
      <c r="J492" s="60" t="s">
        <v>1188</v>
      </c>
      <c r="K492" s="61">
        <v>485</v>
      </c>
      <c r="L492" s="61">
        <v>330</v>
      </c>
      <c r="M492" s="61">
        <v>398</v>
      </c>
      <c r="N492" s="62">
        <v>6.3699900000000004E-2</v>
      </c>
      <c r="O492" s="50"/>
    </row>
    <row r="493" spans="1:15" s="10" customFormat="1" ht="13.15" x14ac:dyDescent="0.25">
      <c r="A493" s="50" t="s">
        <v>138</v>
      </c>
      <c r="B493" s="50" t="s">
        <v>927</v>
      </c>
      <c r="C493" s="51" t="s">
        <v>1202</v>
      </c>
      <c r="D493" s="52">
        <v>1</v>
      </c>
      <c r="E493" s="53">
        <v>149.29354253889653</v>
      </c>
      <c r="F493" s="53">
        <f>Table1[[#This Row],[Цена RUR с НДС за 1 ед. измер.]]/1.2</f>
        <v>124.41128544908045</v>
      </c>
      <c r="G493" s="50">
        <v>100</v>
      </c>
      <c r="H493" s="59">
        <v>0.05</v>
      </c>
      <c r="I493" s="59">
        <f t="shared" si="12"/>
        <v>5</v>
      </c>
      <c r="J493" s="60" t="s">
        <v>1171</v>
      </c>
      <c r="K493" s="61">
        <v>390</v>
      </c>
      <c r="L493" s="61">
        <v>390</v>
      </c>
      <c r="M493" s="61">
        <v>320</v>
      </c>
      <c r="N493" s="62">
        <v>4.8672E-2</v>
      </c>
      <c r="O493" s="50"/>
    </row>
    <row r="494" spans="1:15" s="10" customFormat="1" ht="13.15" x14ac:dyDescent="0.25">
      <c r="A494" s="50" t="s">
        <v>1443</v>
      </c>
      <c r="B494" s="50" t="s">
        <v>1444</v>
      </c>
      <c r="C494" s="51" t="s">
        <v>1202</v>
      </c>
      <c r="D494" s="52">
        <v>1</v>
      </c>
      <c r="E494" s="53">
        <v>240</v>
      </c>
      <c r="F494" s="53">
        <f>Table1[[#This Row],[Цена RUR с НДС за 1 ед. измер.]]/1.2</f>
        <v>200</v>
      </c>
      <c r="G494" s="50">
        <v>20</v>
      </c>
      <c r="H494" s="59"/>
      <c r="I494" s="59">
        <f>IFERROR(G494*H494,"")</f>
        <v>0</v>
      </c>
      <c r="J494" s="60"/>
      <c r="K494" s="61"/>
      <c r="L494" s="61"/>
      <c r="M494" s="61"/>
      <c r="N494" s="62"/>
      <c r="O494" s="50"/>
    </row>
    <row r="495" spans="1:15" s="10" customFormat="1" ht="13.15" x14ac:dyDescent="0.25">
      <c r="A495" s="50" t="s">
        <v>139</v>
      </c>
      <c r="B495" s="50" t="s">
        <v>923</v>
      </c>
      <c r="C495" s="51" t="s">
        <v>1202</v>
      </c>
      <c r="D495" s="52">
        <v>25</v>
      </c>
      <c r="E495" s="53">
        <v>150.0194961290025</v>
      </c>
      <c r="F495" s="53">
        <f>Table1[[#This Row],[Цена RUR с НДС за 1 ед. измер.]]/1.2</f>
        <v>125.01624677416876</v>
      </c>
      <c r="G495" s="50">
        <v>25</v>
      </c>
      <c r="H495" s="59">
        <v>0.04</v>
      </c>
      <c r="I495" s="59">
        <f t="shared" si="12"/>
        <v>1</v>
      </c>
      <c r="J495" s="60"/>
      <c r="K495" s="61" t="s">
        <v>1168</v>
      </c>
      <c r="L495" s="61" t="s">
        <v>1168</v>
      </c>
      <c r="M495" s="61" t="s">
        <v>1168</v>
      </c>
      <c r="N495" s="62" t="s">
        <v>1168</v>
      </c>
      <c r="O495" s="50"/>
    </row>
    <row r="496" spans="1:15" s="10" customFormat="1" ht="13.15" x14ac:dyDescent="0.25">
      <c r="A496" s="50" t="s">
        <v>140</v>
      </c>
      <c r="B496" s="50" t="s">
        <v>923</v>
      </c>
      <c r="C496" s="51" t="s">
        <v>1202</v>
      </c>
      <c r="D496" s="52">
        <v>25</v>
      </c>
      <c r="E496" s="53">
        <v>252.36749999999998</v>
      </c>
      <c r="F496" s="53">
        <f>Table1[[#This Row],[Цена RUR с НДС за 1 ед. измер.]]/1.2</f>
        <v>210.30624999999998</v>
      </c>
      <c r="G496" s="50">
        <v>25</v>
      </c>
      <c r="H496" s="59">
        <v>0.04</v>
      </c>
      <c r="I496" s="59">
        <f t="shared" si="12"/>
        <v>1</v>
      </c>
      <c r="J496" s="60"/>
      <c r="K496" s="61" t="s">
        <v>1168</v>
      </c>
      <c r="L496" s="61" t="s">
        <v>1168</v>
      </c>
      <c r="M496" s="61" t="s">
        <v>1168</v>
      </c>
      <c r="N496" s="62" t="s">
        <v>1168</v>
      </c>
      <c r="O496" s="50"/>
    </row>
    <row r="497" spans="1:15" s="10" customFormat="1" ht="13.15" x14ac:dyDescent="0.25">
      <c r="A497" s="50" t="s">
        <v>141</v>
      </c>
      <c r="B497" s="50" t="s">
        <v>928</v>
      </c>
      <c r="C497" s="51" t="s">
        <v>355</v>
      </c>
      <c r="D497" s="52">
        <v>1</v>
      </c>
      <c r="E497" s="53">
        <v>2463.4952719492508</v>
      </c>
      <c r="F497" s="53">
        <f>Table1[[#This Row],[Цена RUR с НДС за 1 ед. измер.]]/1.2</f>
        <v>2052.9127266243759</v>
      </c>
      <c r="G497" s="50" t="s">
        <v>1168</v>
      </c>
      <c r="H497" s="59">
        <v>0.3</v>
      </c>
      <c r="I497" s="59" t="str">
        <f t="shared" si="12"/>
        <v/>
      </c>
      <c r="J497" s="60"/>
      <c r="K497" s="61" t="s">
        <v>1168</v>
      </c>
      <c r="L497" s="61" t="s">
        <v>1168</v>
      </c>
      <c r="M497" s="61" t="s">
        <v>1168</v>
      </c>
      <c r="N497" s="62" t="s">
        <v>1168</v>
      </c>
      <c r="O497" s="50"/>
    </row>
    <row r="498" spans="1:15" s="10" customFormat="1" ht="13.15" x14ac:dyDescent="0.25">
      <c r="A498" s="50" t="s">
        <v>142</v>
      </c>
      <c r="B498" s="50" t="s">
        <v>929</v>
      </c>
      <c r="C498" s="51" t="s">
        <v>355</v>
      </c>
      <c r="D498" s="52">
        <v>1</v>
      </c>
      <c r="E498" s="53">
        <v>4771.4875200877505</v>
      </c>
      <c r="F498" s="53">
        <f>Table1[[#This Row],[Цена RUR с НДС за 1 ед. измер.]]/1.2</f>
        <v>3976.2396000731255</v>
      </c>
      <c r="G498" s="50" t="s">
        <v>1168</v>
      </c>
      <c r="H498" s="59">
        <v>0.45</v>
      </c>
      <c r="I498" s="59" t="str">
        <f t="shared" si="12"/>
        <v/>
      </c>
      <c r="J498" s="60"/>
      <c r="K498" s="61" t="s">
        <v>1168</v>
      </c>
      <c r="L498" s="61" t="s">
        <v>1168</v>
      </c>
      <c r="M498" s="61" t="s">
        <v>1168</v>
      </c>
      <c r="N498" s="62" t="s">
        <v>1168</v>
      </c>
      <c r="O498" s="50"/>
    </row>
    <row r="499" spans="1:15" s="10" customFormat="1" ht="13.15" x14ac:dyDescent="0.25">
      <c r="A499" s="50" t="s">
        <v>222</v>
      </c>
      <c r="B499" s="50" t="s">
        <v>930</v>
      </c>
      <c r="C499" s="51" t="s">
        <v>355</v>
      </c>
      <c r="D499" s="52">
        <v>1</v>
      </c>
      <c r="E499" s="53">
        <v>4226.940483811527</v>
      </c>
      <c r="F499" s="53">
        <f>Table1[[#This Row],[Цена RUR с НДС за 1 ед. измер.]]/1.2</f>
        <v>3522.4504031762726</v>
      </c>
      <c r="G499" s="50" t="s">
        <v>1168</v>
      </c>
      <c r="H499" s="59">
        <v>0.4</v>
      </c>
      <c r="I499" s="59" t="str">
        <f t="shared" si="12"/>
        <v/>
      </c>
      <c r="J499" s="60"/>
      <c r="K499" s="61" t="s">
        <v>1168</v>
      </c>
      <c r="L499" s="61" t="s">
        <v>1168</v>
      </c>
      <c r="M499" s="61" t="s">
        <v>1168</v>
      </c>
      <c r="N499" s="62" t="s">
        <v>1168</v>
      </c>
      <c r="O499" s="50"/>
    </row>
    <row r="500" spans="1:15" s="10" customFormat="1" ht="13.15" x14ac:dyDescent="0.25">
      <c r="A500" s="50" t="s">
        <v>223</v>
      </c>
      <c r="B500" s="50" t="s">
        <v>931</v>
      </c>
      <c r="C500" s="51" t="s">
        <v>1202</v>
      </c>
      <c r="D500" s="52">
        <v>10</v>
      </c>
      <c r="E500" s="53">
        <v>704.01947937898501</v>
      </c>
      <c r="F500" s="53">
        <f>Table1[[#This Row],[Цена RUR с НДС за 1 ед. измер.]]/1.2</f>
        <v>586.68289948248753</v>
      </c>
      <c r="G500" s="50">
        <v>10</v>
      </c>
      <c r="H500" s="59">
        <v>0.2</v>
      </c>
      <c r="I500" s="59">
        <f t="shared" si="12"/>
        <v>2</v>
      </c>
      <c r="J500" s="60" t="s">
        <v>1170</v>
      </c>
      <c r="K500" s="61">
        <v>395</v>
      </c>
      <c r="L500" s="61">
        <v>290</v>
      </c>
      <c r="M500" s="61">
        <v>230</v>
      </c>
      <c r="N500" s="62">
        <v>2.6346499999999998E-2</v>
      </c>
      <c r="O500" s="50"/>
    </row>
    <row r="501" spans="1:15" s="10" customFormat="1" ht="13.15" x14ac:dyDescent="0.25">
      <c r="A501" s="50" t="s">
        <v>216</v>
      </c>
      <c r="B501" s="50" t="s">
        <v>932</v>
      </c>
      <c r="C501" s="51" t="s">
        <v>1202</v>
      </c>
      <c r="D501" s="52">
        <v>1</v>
      </c>
      <c r="E501" s="53">
        <v>3349.4514832800005</v>
      </c>
      <c r="F501" s="53">
        <f>Table1[[#This Row],[Цена RUR с НДС за 1 ед. измер.]]/1.2</f>
        <v>2791.2095694000004</v>
      </c>
      <c r="G501" s="50">
        <v>10</v>
      </c>
      <c r="H501" s="59">
        <v>0.4</v>
      </c>
      <c r="I501" s="59">
        <f t="shared" si="12"/>
        <v>4</v>
      </c>
      <c r="J501" s="60" t="s">
        <v>1189</v>
      </c>
      <c r="K501" s="61">
        <v>530</v>
      </c>
      <c r="L501" s="61">
        <v>430</v>
      </c>
      <c r="M501" s="61">
        <v>280</v>
      </c>
      <c r="N501" s="62">
        <v>6.3811999999999994E-2</v>
      </c>
      <c r="O501" s="50"/>
    </row>
    <row r="502" spans="1:15" s="10" customFormat="1" ht="13.15" x14ac:dyDescent="0.25">
      <c r="A502" s="50" t="s">
        <v>335</v>
      </c>
      <c r="B502" s="50" t="s">
        <v>933</v>
      </c>
      <c r="C502" s="51" t="s">
        <v>1202</v>
      </c>
      <c r="D502" s="52">
        <v>1</v>
      </c>
      <c r="E502" s="53">
        <v>3058.1948325600001</v>
      </c>
      <c r="F502" s="53">
        <f>Table1[[#This Row],[Цена RUR с НДС за 1 ед. измер.]]/1.2</f>
        <v>2548.4956938</v>
      </c>
      <c r="G502" s="50">
        <v>10</v>
      </c>
      <c r="H502" s="59">
        <v>0.45</v>
      </c>
      <c r="I502" s="59">
        <f t="shared" si="12"/>
        <v>4.5</v>
      </c>
      <c r="J502" s="60" t="s">
        <v>1189</v>
      </c>
      <c r="K502" s="61">
        <v>530</v>
      </c>
      <c r="L502" s="61">
        <v>430</v>
      </c>
      <c r="M502" s="61">
        <v>280</v>
      </c>
      <c r="N502" s="62">
        <v>6.3811999999999994E-2</v>
      </c>
      <c r="O502" s="50"/>
    </row>
    <row r="503" spans="1:15" s="10" customFormat="1" ht="13.15" x14ac:dyDescent="0.25">
      <c r="A503" s="50" t="s">
        <v>488</v>
      </c>
      <c r="B503" s="50" t="s">
        <v>934</v>
      </c>
      <c r="C503" s="51" t="s">
        <v>1202</v>
      </c>
      <c r="D503" s="52">
        <v>1</v>
      </c>
      <c r="E503" s="53">
        <v>3058.1948325600001</v>
      </c>
      <c r="F503" s="53">
        <f>Table1[[#This Row],[Цена RUR с НДС за 1 ед. измер.]]/1.2</f>
        <v>2548.4956938</v>
      </c>
      <c r="G503" s="50">
        <v>10</v>
      </c>
      <c r="H503" s="59">
        <v>0.45</v>
      </c>
      <c r="I503" s="59">
        <f t="shared" si="12"/>
        <v>4.5</v>
      </c>
      <c r="J503" s="60" t="s">
        <v>1189</v>
      </c>
      <c r="K503" s="61">
        <v>530</v>
      </c>
      <c r="L503" s="61">
        <v>430</v>
      </c>
      <c r="M503" s="61">
        <v>280</v>
      </c>
      <c r="N503" s="62">
        <v>6.3811999999999994E-2</v>
      </c>
      <c r="O503" s="50"/>
    </row>
    <row r="504" spans="1:15" s="10" customFormat="1" ht="13.15" x14ac:dyDescent="0.25">
      <c r="A504" s="50" t="s">
        <v>143</v>
      </c>
      <c r="B504" s="50" t="s">
        <v>935</v>
      </c>
      <c r="C504" s="51" t="s">
        <v>1202</v>
      </c>
      <c r="D504" s="52">
        <v>1</v>
      </c>
      <c r="E504" s="53">
        <v>3189.4488620552261</v>
      </c>
      <c r="F504" s="53">
        <f>Table1[[#This Row],[Цена RUR с НДС за 1 ед. измер.]]/1.2</f>
        <v>2657.8740517126885</v>
      </c>
      <c r="G504" s="50" t="s">
        <v>1168</v>
      </c>
      <c r="H504" s="59">
        <v>0.88</v>
      </c>
      <c r="I504" s="59" t="str">
        <f t="shared" si="12"/>
        <v/>
      </c>
      <c r="J504" s="60"/>
      <c r="K504" s="61" t="s">
        <v>1168</v>
      </c>
      <c r="L504" s="61" t="s">
        <v>1168</v>
      </c>
      <c r="M504" s="61" t="s">
        <v>1168</v>
      </c>
      <c r="N504" s="62" t="s">
        <v>1168</v>
      </c>
      <c r="O504" s="50"/>
    </row>
    <row r="505" spans="1:15" s="10" customFormat="1" ht="13.15" x14ac:dyDescent="0.25">
      <c r="A505" s="50" t="s">
        <v>224</v>
      </c>
      <c r="B505" s="50" t="s">
        <v>936</v>
      </c>
      <c r="C505" s="51" t="s">
        <v>1202</v>
      </c>
      <c r="D505" s="52">
        <v>1</v>
      </c>
      <c r="E505" s="53">
        <v>2849.580123254379</v>
      </c>
      <c r="F505" s="53">
        <f>Table1[[#This Row],[Цена RUR с НДС за 1 ед. измер.]]/1.2</f>
        <v>2374.6501027119825</v>
      </c>
      <c r="G505" s="50" t="s">
        <v>1168</v>
      </c>
      <c r="H505" s="59">
        <v>0.23</v>
      </c>
      <c r="I505" s="59" t="str">
        <f t="shared" si="12"/>
        <v/>
      </c>
      <c r="J505" s="60"/>
      <c r="K505" s="61" t="s">
        <v>1168</v>
      </c>
      <c r="L505" s="61" t="s">
        <v>1168</v>
      </c>
      <c r="M505" s="61" t="s">
        <v>1168</v>
      </c>
      <c r="N505" s="62" t="s">
        <v>1168</v>
      </c>
      <c r="O505" s="50"/>
    </row>
    <row r="506" spans="1:15" s="10" customFormat="1" ht="13.15" x14ac:dyDescent="0.25">
      <c r="A506" s="50" t="s">
        <v>336</v>
      </c>
      <c r="B506" s="50" t="s">
        <v>937</v>
      </c>
      <c r="C506" s="51" t="s">
        <v>1202</v>
      </c>
      <c r="D506" s="52">
        <v>1</v>
      </c>
      <c r="E506" s="122" t="s">
        <v>1451</v>
      </c>
      <c r="F506" s="53"/>
      <c r="G506" s="50" t="s">
        <v>1168</v>
      </c>
      <c r="H506" s="59">
        <v>6.1</v>
      </c>
      <c r="I506" s="59" t="str">
        <f t="shared" si="12"/>
        <v/>
      </c>
      <c r="J506" s="60"/>
      <c r="K506" s="61" t="s">
        <v>1168</v>
      </c>
      <c r="L506" s="61" t="s">
        <v>1168</v>
      </c>
      <c r="M506" s="61" t="s">
        <v>1168</v>
      </c>
      <c r="N506" s="62" t="s">
        <v>1168</v>
      </c>
      <c r="O506" s="50"/>
    </row>
    <row r="507" spans="1:15" s="10" customFormat="1" ht="13.15" x14ac:dyDescent="0.25">
      <c r="A507" s="50" t="s">
        <v>345</v>
      </c>
      <c r="B507" s="50" t="s">
        <v>938</v>
      </c>
      <c r="C507" s="51" t="s">
        <v>1202</v>
      </c>
      <c r="D507" s="52">
        <v>1</v>
      </c>
      <c r="E507" s="122" t="s">
        <v>1451</v>
      </c>
      <c r="F507" s="53"/>
      <c r="G507" s="50" t="s">
        <v>1168</v>
      </c>
      <c r="H507" s="59">
        <v>6.1</v>
      </c>
      <c r="I507" s="59" t="str">
        <f t="shared" si="12"/>
        <v/>
      </c>
      <c r="J507" s="60"/>
      <c r="K507" s="61" t="s">
        <v>1168</v>
      </c>
      <c r="L507" s="61" t="s">
        <v>1168</v>
      </c>
      <c r="M507" s="61" t="s">
        <v>1168</v>
      </c>
      <c r="N507" s="62" t="s">
        <v>1168</v>
      </c>
      <c r="O507" s="50"/>
    </row>
    <row r="508" spans="1:15" s="10" customFormat="1" ht="13.15" x14ac:dyDescent="0.25">
      <c r="A508" s="50" t="s">
        <v>346</v>
      </c>
      <c r="B508" s="50" t="s">
        <v>939</v>
      </c>
      <c r="C508" s="51" t="s">
        <v>1202</v>
      </c>
      <c r="D508" s="52">
        <v>1</v>
      </c>
      <c r="E508" s="122" t="s">
        <v>1451</v>
      </c>
      <c r="F508" s="53"/>
      <c r="G508" s="50" t="s">
        <v>1168</v>
      </c>
      <c r="H508" s="59">
        <v>6.1</v>
      </c>
      <c r="I508" s="59" t="str">
        <f t="shared" si="12"/>
        <v/>
      </c>
      <c r="J508" s="60"/>
      <c r="K508" s="61" t="s">
        <v>1168</v>
      </c>
      <c r="L508" s="61" t="s">
        <v>1168</v>
      </c>
      <c r="M508" s="61" t="s">
        <v>1168</v>
      </c>
      <c r="N508" s="62" t="s">
        <v>1168</v>
      </c>
      <c r="O508" s="50"/>
    </row>
    <row r="509" spans="1:15" s="10" customFormat="1" ht="13.15" x14ac:dyDescent="0.25">
      <c r="A509" s="50" t="s">
        <v>225</v>
      </c>
      <c r="B509" s="50" t="s">
        <v>1025</v>
      </c>
      <c r="C509" s="51" t="s">
        <v>1202</v>
      </c>
      <c r="D509" s="52">
        <v>1</v>
      </c>
      <c r="E509" s="53">
        <v>23046.887822662942</v>
      </c>
      <c r="F509" s="53">
        <f>Table1[[#This Row],[Цена RUR с НДС за 1 ед. измер.]]/1.2</f>
        <v>19205.739852219118</v>
      </c>
      <c r="G509" s="50">
        <v>1</v>
      </c>
      <c r="H509" s="59" t="s">
        <v>1168</v>
      </c>
      <c r="I509" s="59" t="str">
        <f t="shared" si="12"/>
        <v/>
      </c>
      <c r="J509" s="60" t="s">
        <v>1166</v>
      </c>
      <c r="K509" s="61">
        <v>606</v>
      </c>
      <c r="L509" s="61">
        <v>375</v>
      </c>
      <c r="M509" s="61">
        <v>282</v>
      </c>
      <c r="N509" s="62">
        <v>6.4084500000000003E-2</v>
      </c>
      <c r="O509" s="50"/>
    </row>
    <row r="510" spans="1:15" s="10" customFormat="1" ht="13.15" x14ac:dyDescent="0.25">
      <c r="A510" s="50" t="s">
        <v>469</v>
      </c>
      <c r="B510" s="50" t="s">
        <v>940</v>
      </c>
      <c r="C510" s="51" t="s">
        <v>1202</v>
      </c>
      <c r="D510" s="52">
        <v>3</v>
      </c>
      <c r="E510" s="53">
        <v>1168.4652712163565</v>
      </c>
      <c r="F510" s="53">
        <f>Table1[[#This Row],[Цена RUR с НДС за 1 ед. измер.]]/1.2</f>
        <v>973.72105934696378</v>
      </c>
      <c r="G510" s="50">
        <v>3</v>
      </c>
      <c r="H510" s="59">
        <v>0.39</v>
      </c>
      <c r="I510" s="59">
        <f t="shared" si="12"/>
        <v>1.17</v>
      </c>
      <c r="J510" s="60" t="s">
        <v>1169</v>
      </c>
      <c r="K510" s="61">
        <v>375</v>
      </c>
      <c r="L510" s="61">
        <v>250</v>
      </c>
      <c r="M510" s="61">
        <v>157</v>
      </c>
      <c r="N510" s="62">
        <v>1.4718749999999999E-2</v>
      </c>
      <c r="O510" s="50"/>
    </row>
    <row r="511" spans="1:15" s="10" customFormat="1" ht="13.15" x14ac:dyDescent="0.25">
      <c r="A511" s="50" t="s">
        <v>470</v>
      </c>
      <c r="B511" s="50" t="s">
        <v>941</v>
      </c>
      <c r="C511" s="51" t="s">
        <v>1202</v>
      </c>
      <c r="D511" s="52">
        <v>1</v>
      </c>
      <c r="E511" s="53">
        <v>1793.6966882707229</v>
      </c>
      <c r="F511" s="53">
        <f>Table1[[#This Row],[Цена RUR с НДС за 1 ед. измер.]]/1.2</f>
        <v>1494.7472402256026</v>
      </c>
      <c r="G511" s="50">
        <v>1</v>
      </c>
      <c r="H511" s="59">
        <v>0.89</v>
      </c>
      <c r="I511" s="59">
        <f t="shared" si="12"/>
        <v>0.89</v>
      </c>
      <c r="J511" s="60">
        <v>0</v>
      </c>
      <c r="K511" s="61" t="s">
        <v>1168</v>
      </c>
      <c r="L511" s="61" t="s">
        <v>1168</v>
      </c>
      <c r="M511" s="61" t="s">
        <v>1168</v>
      </c>
      <c r="N511" s="62" t="s">
        <v>1168</v>
      </c>
      <c r="O511" s="50"/>
    </row>
    <row r="512" spans="1:15" s="10" customFormat="1" ht="13.15" x14ac:dyDescent="0.25">
      <c r="A512" s="50" t="s">
        <v>157</v>
      </c>
      <c r="B512" s="50" t="s">
        <v>949</v>
      </c>
      <c r="C512" s="51" t="s">
        <v>1202</v>
      </c>
      <c r="D512" s="52">
        <v>1</v>
      </c>
      <c r="E512" s="53">
        <v>1723.8124017147204</v>
      </c>
      <c r="F512" s="53">
        <f>Table1[[#This Row],[Цена RUR с НДС за 1 ед. измер.]]/1.2</f>
        <v>1436.5103347622671</v>
      </c>
      <c r="G512" s="50">
        <v>50</v>
      </c>
      <c r="H512" s="59">
        <v>0.06</v>
      </c>
      <c r="I512" s="59">
        <f t="shared" ref="I512:I517" si="13">IFERROR(G512*H512,"")</f>
        <v>3</v>
      </c>
      <c r="J512" s="60" t="s">
        <v>1160</v>
      </c>
      <c r="K512" s="61">
        <v>375</v>
      </c>
      <c r="L512" s="61">
        <v>250</v>
      </c>
      <c r="M512" s="61">
        <v>115</v>
      </c>
      <c r="N512" s="62">
        <v>1.0781249999999999E-2</v>
      </c>
      <c r="O512" s="50"/>
    </row>
    <row r="513" spans="1:15" s="10" customFormat="1" ht="13.5" customHeight="1" x14ac:dyDescent="0.25">
      <c r="A513" s="50" t="s">
        <v>544</v>
      </c>
      <c r="B513" s="50" t="s">
        <v>957</v>
      </c>
      <c r="C513" s="51" t="s">
        <v>1202</v>
      </c>
      <c r="D513" s="52">
        <v>50</v>
      </c>
      <c r="E513" s="53">
        <v>547.95244119025176</v>
      </c>
      <c r="F513" s="53">
        <f>Table1[[#This Row],[Цена RUR с НДС за 1 ед. измер.]]/1.2</f>
        <v>456.62703432520982</v>
      </c>
      <c r="G513" s="50">
        <v>50</v>
      </c>
      <c r="H513" s="59">
        <v>0.08</v>
      </c>
      <c r="I513" s="59">
        <f t="shared" si="13"/>
        <v>4</v>
      </c>
      <c r="J513" s="60" t="s">
        <v>1160</v>
      </c>
      <c r="K513" s="61">
        <v>375</v>
      </c>
      <c r="L513" s="61">
        <v>250</v>
      </c>
      <c r="M513" s="61">
        <v>115</v>
      </c>
      <c r="N513" s="62">
        <v>1.0781249999999999E-2</v>
      </c>
      <c r="O513" s="50"/>
    </row>
    <row r="514" spans="1:15" s="10" customFormat="1" ht="13.5" customHeight="1" x14ac:dyDescent="0.25">
      <c r="A514" s="50" t="s">
        <v>549</v>
      </c>
      <c r="B514" s="50" t="s">
        <v>1042</v>
      </c>
      <c r="C514" s="51" t="s">
        <v>1202</v>
      </c>
      <c r="D514" s="52">
        <v>20</v>
      </c>
      <c r="E514" s="53">
        <v>808.5</v>
      </c>
      <c r="F514" s="53">
        <f>Table1[[#This Row],[Цена RUR с НДС за 1 ед. измер.]]/1.2</f>
        <v>673.75</v>
      </c>
      <c r="G514" s="50">
        <v>20</v>
      </c>
      <c r="H514" s="59">
        <v>0.17</v>
      </c>
      <c r="I514" s="59">
        <f t="shared" si="13"/>
        <v>3.4000000000000004</v>
      </c>
      <c r="J514" s="60" t="s">
        <v>1161</v>
      </c>
      <c r="K514" s="61">
        <v>210</v>
      </c>
      <c r="L514" s="61">
        <v>210</v>
      </c>
      <c r="M514" s="61">
        <v>160</v>
      </c>
      <c r="N514" s="62">
        <v>7.0559999999999998E-3</v>
      </c>
      <c r="O514" s="50"/>
    </row>
    <row r="515" spans="1:15" s="10" customFormat="1" ht="13.5" customHeight="1" x14ac:dyDescent="0.25">
      <c r="A515" s="50" t="s">
        <v>1121</v>
      </c>
      <c r="B515" s="50" t="s">
        <v>1122</v>
      </c>
      <c r="C515" s="51" t="s">
        <v>1202</v>
      </c>
      <c r="D515" s="52">
        <v>20</v>
      </c>
      <c r="E515" s="53">
        <v>987</v>
      </c>
      <c r="F515" s="53">
        <f>Table1[[#This Row],[Цена RUR с НДС за 1 ед. измер.]]/1.2</f>
        <v>822.5</v>
      </c>
      <c r="G515" s="50">
        <v>20</v>
      </c>
      <c r="H515" s="59">
        <v>0.2</v>
      </c>
      <c r="I515" s="59">
        <f t="shared" si="13"/>
        <v>4</v>
      </c>
      <c r="J515" s="60" t="s">
        <v>1161</v>
      </c>
      <c r="K515" s="61">
        <v>210</v>
      </c>
      <c r="L515" s="61">
        <v>210</v>
      </c>
      <c r="M515" s="61">
        <v>160</v>
      </c>
      <c r="N515" s="62">
        <v>7.0559999999999998E-3</v>
      </c>
      <c r="O515" s="50"/>
    </row>
    <row r="516" spans="1:15" s="10" customFormat="1" ht="13.15" x14ac:dyDescent="0.25">
      <c r="A516" s="50" t="s">
        <v>165</v>
      </c>
      <c r="B516" s="50" t="s">
        <v>958</v>
      </c>
      <c r="C516" s="51" t="s">
        <v>1202</v>
      </c>
      <c r="D516" s="52">
        <v>50</v>
      </c>
      <c r="E516" s="53">
        <v>450.91022307692305</v>
      </c>
      <c r="F516" s="53">
        <f>Table1[[#This Row],[Цена RUR с НДС за 1 ед. измер.]]/1.2</f>
        <v>375.7585192307692</v>
      </c>
      <c r="G516" s="50">
        <v>50</v>
      </c>
      <c r="H516" s="59">
        <v>0.06</v>
      </c>
      <c r="I516" s="59">
        <f t="shared" si="13"/>
        <v>3</v>
      </c>
      <c r="J516" s="60" t="s">
        <v>1161</v>
      </c>
      <c r="K516" s="61">
        <v>210</v>
      </c>
      <c r="L516" s="61">
        <v>210</v>
      </c>
      <c r="M516" s="61">
        <v>160</v>
      </c>
      <c r="N516" s="62">
        <v>7.0559999999999998E-3</v>
      </c>
      <c r="O516" s="50"/>
    </row>
    <row r="517" spans="1:15" s="10" customFormat="1" ht="13.15" x14ac:dyDescent="0.25">
      <c r="A517" s="50" t="s">
        <v>1070</v>
      </c>
      <c r="B517" s="50" t="s">
        <v>1271</v>
      </c>
      <c r="C517" s="51" t="s">
        <v>1267</v>
      </c>
      <c r="D517" s="52">
        <v>5</v>
      </c>
      <c r="E517" s="53">
        <v>4974.375</v>
      </c>
      <c r="F517" s="53">
        <f>Table1[[#This Row],[Цена RUR с НДС за 1 ед. измер.]]/1.2</f>
        <v>4145.3125</v>
      </c>
      <c r="G517" s="50">
        <v>5</v>
      </c>
      <c r="H517" s="59">
        <v>0.17</v>
      </c>
      <c r="I517" s="59">
        <f t="shared" si="13"/>
        <v>0.85000000000000009</v>
      </c>
      <c r="J517" s="60" t="s">
        <v>1169</v>
      </c>
      <c r="K517" s="61">
        <v>375</v>
      </c>
      <c r="L517" s="61">
        <v>250</v>
      </c>
      <c r="M517" s="61">
        <v>157</v>
      </c>
      <c r="N517" s="62">
        <v>1.4718749999999999E-2</v>
      </c>
      <c r="O517" s="50"/>
    </row>
    <row r="518" spans="1:15" s="10" customFormat="1" ht="13.15" x14ac:dyDescent="0.25">
      <c r="A518" s="50" t="s">
        <v>179</v>
      </c>
      <c r="B518" s="50" t="s">
        <v>1120</v>
      </c>
      <c r="C518" s="51" t="s">
        <v>1202</v>
      </c>
      <c r="D518" s="52">
        <v>10</v>
      </c>
      <c r="E518" s="53">
        <v>1596.9187499999998</v>
      </c>
      <c r="F518" s="53">
        <f>Table1[[#This Row],[Цена RUR с НДС за 1 ед. измер.]]/1.2</f>
        <v>1330.765625</v>
      </c>
      <c r="G518" s="50">
        <v>10</v>
      </c>
      <c r="H518" s="59">
        <v>0.27</v>
      </c>
      <c r="I518" s="59">
        <f t="shared" ref="I518:I527" si="14">IFERROR(G518*H518,"")</f>
        <v>2.7</v>
      </c>
      <c r="J518" s="60" t="s">
        <v>1161</v>
      </c>
      <c r="K518" s="61">
        <v>210</v>
      </c>
      <c r="L518" s="61">
        <v>210</v>
      </c>
      <c r="M518" s="61">
        <v>160</v>
      </c>
      <c r="N518" s="62">
        <v>7.0559999999999998E-3</v>
      </c>
      <c r="O518" s="50"/>
    </row>
    <row r="519" spans="1:15" s="10" customFormat="1" ht="13.15" x14ac:dyDescent="0.25">
      <c r="A519" s="50" t="s">
        <v>563</v>
      </c>
      <c r="B519" s="50" t="s">
        <v>1071</v>
      </c>
      <c r="C519" s="51" t="s">
        <v>1202</v>
      </c>
      <c r="D519" s="52">
        <v>10</v>
      </c>
      <c r="E519" s="53">
        <v>2430.09375</v>
      </c>
      <c r="F519" s="53">
        <f>Table1[[#This Row],[Цена RUR с НДС за 1 ед. измер.]]/1.2</f>
        <v>2025.078125</v>
      </c>
      <c r="G519" s="50">
        <v>10</v>
      </c>
      <c r="H519" s="59">
        <v>0.48</v>
      </c>
      <c r="I519" s="59">
        <f t="shared" si="14"/>
        <v>4.8</v>
      </c>
      <c r="J519" s="60" t="s">
        <v>1169</v>
      </c>
      <c r="K519" s="61">
        <v>375</v>
      </c>
      <c r="L519" s="61">
        <v>250</v>
      </c>
      <c r="M519" s="61">
        <v>157</v>
      </c>
      <c r="N519" s="62">
        <v>1.4718749999999999E-2</v>
      </c>
      <c r="O519" s="50"/>
    </row>
    <row r="520" spans="1:15" s="10" customFormat="1" ht="13.15" x14ac:dyDescent="0.25">
      <c r="A520" s="50" t="s">
        <v>226</v>
      </c>
      <c r="B520" s="50" t="s">
        <v>972</v>
      </c>
      <c r="C520" s="51" t="s">
        <v>1202</v>
      </c>
      <c r="D520" s="52">
        <v>10</v>
      </c>
      <c r="E520" s="53">
        <v>1855.203</v>
      </c>
      <c r="F520" s="53">
        <f>Table1[[#This Row],[Цена RUR с НДС за 1 ед. измер.]]/1.2</f>
        <v>1546.0025000000001</v>
      </c>
      <c r="G520" s="50">
        <v>10</v>
      </c>
      <c r="H520" s="59">
        <v>0.30399999999999999</v>
      </c>
      <c r="I520" s="59">
        <f t="shared" si="14"/>
        <v>3.04</v>
      </c>
      <c r="J520" s="60" t="s">
        <v>1161</v>
      </c>
      <c r="K520" s="61">
        <v>210</v>
      </c>
      <c r="L520" s="61">
        <v>210</v>
      </c>
      <c r="M520" s="61">
        <v>160</v>
      </c>
      <c r="N520" s="62">
        <v>7.0559999999999998E-3</v>
      </c>
      <c r="O520" s="50"/>
    </row>
    <row r="521" spans="1:15" s="10" customFormat="1" ht="13.15" x14ac:dyDescent="0.25">
      <c r="A521" s="50" t="s">
        <v>1439</v>
      </c>
      <c r="B521" s="50" t="s">
        <v>1442</v>
      </c>
      <c r="C521" s="51" t="s">
        <v>1202</v>
      </c>
      <c r="D521" s="52">
        <v>10</v>
      </c>
      <c r="E521" s="53">
        <v>2300</v>
      </c>
      <c r="F521" s="53">
        <f>Table1[[#This Row],[Цена RUR с НДС за 1 ед. измер.]]/1.2</f>
        <v>1916.6666666666667</v>
      </c>
      <c r="G521" s="50">
        <v>10</v>
      </c>
      <c r="H521" s="59"/>
      <c r="I521" s="59">
        <f>IFERROR(G521*H521,"")</f>
        <v>0</v>
      </c>
      <c r="J521" s="60"/>
      <c r="K521" s="61"/>
      <c r="L521" s="61"/>
      <c r="M521" s="61"/>
      <c r="N521" s="62"/>
      <c r="O521" s="50"/>
    </row>
    <row r="522" spans="1:15" s="10" customFormat="1" ht="13.15" x14ac:dyDescent="0.25">
      <c r="A522" s="50" t="s">
        <v>1440</v>
      </c>
      <c r="B522" s="50" t="s">
        <v>1442</v>
      </c>
      <c r="C522" s="51" t="s">
        <v>1202</v>
      </c>
      <c r="D522" s="52">
        <v>10</v>
      </c>
      <c r="E522" s="53">
        <v>2630</v>
      </c>
      <c r="F522" s="53">
        <f>Table1[[#This Row],[Цена RUR с НДС за 1 ед. измер.]]/1.2</f>
        <v>2191.666666666667</v>
      </c>
      <c r="G522" s="50">
        <v>10</v>
      </c>
      <c r="H522" s="59"/>
      <c r="I522" s="59">
        <f>IFERROR(G522*H522,"")</f>
        <v>0</v>
      </c>
      <c r="J522" s="60"/>
      <c r="K522" s="61"/>
      <c r="L522" s="61"/>
      <c r="M522" s="61"/>
      <c r="N522" s="62"/>
      <c r="O522" s="50"/>
    </row>
    <row r="523" spans="1:15" s="10" customFormat="1" ht="13.15" x14ac:dyDescent="0.25">
      <c r="A523" s="50" t="s">
        <v>1441</v>
      </c>
      <c r="B523" s="50" t="s">
        <v>1442</v>
      </c>
      <c r="C523" s="51" t="s">
        <v>1202</v>
      </c>
      <c r="D523" s="52">
        <v>10</v>
      </c>
      <c r="E523" s="53">
        <v>2855</v>
      </c>
      <c r="F523" s="53">
        <f>Table1[[#This Row],[Цена RUR с НДС за 1 ед. измер.]]/1.2</f>
        <v>2379.166666666667</v>
      </c>
      <c r="G523" s="50">
        <v>10</v>
      </c>
      <c r="H523" s="59"/>
      <c r="I523" s="59">
        <f>IFERROR(G523*H523,"")</f>
        <v>0</v>
      </c>
      <c r="J523" s="60"/>
      <c r="K523" s="61"/>
      <c r="L523" s="61"/>
      <c r="M523" s="61"/>
      <c r="N523" s="62"/>
      <c r="O523" s="50"/>
    </row>
    <row r="524" spans="1:15" s="10" customFormat="1" ht="13.15" x14ac:dyDescent="0.25">
      <c r="A524" s="50" t="s">
        <v>180</v>
      </c>
      <c r="B524" s="50" t="s">
        <v>973</v>
      </c>
      <c r="C524" s="51" t="s">
        <v>1202</v>
      </c>
      <c r="D524" s="52">
        <v>10</v>
      </c>
      <c r="E524" s="53">
        <v>884.25383484374981</v>
      </c>
      <c r="F524" s="53">
        <f>Table1[[#This Row],[Цена RUR с НДС за 1 ед. измер.]]/1.2</f>
        <v>736.8781957031249</v>
      </c>
      <c r="G524" s="50">
        <v>10</v>
      </c>
      <c r="H524" s="59">
        <v>0.23</v>
      </c>
      <c r="I524" s="59">
        <f t="shared" si="14"/>
        <v>2.3000000000000003</v>
      </c>
      <c r="J524" s="60" t="s">
        <v>1160</v>
      </c>
      <c r="K524" s="61">
        <v>375</v>
      </c>
      <c r="L524" s="61">
        <v>250</v>
      </c>
      <c r="M524" s="61">
        <v>115</v>
      </c>
      <c r="N524" s="62">
        <v>1.0781249999999999E-2</v>
      </c>
      <c r="O524" s="50"/>
    </row>
    <row r="525" spans="1:15" s="10" customFormat="1" ht="13.15" x14ac:dyDescent="0.25">
      <c r="A525" s="50" t="s">
        <v>1438</v>
      </c>
      <c r="B525" s="50" t="s">
        <v>1445</v>
      </c>
      <c r="C525" s="51" t="s">
        <v>1202</v>
      </c>
      <c r="D525" s="52">
        <v>10</v>
      </c>
      <c r="E525" s="53">
        <v>884.25383484374981</v>
      </c>
      <c r="F525" s="53">
        <f>Table1[[#This Row],[Цена RUR с НДС за 1 ед. измер.]]/1.2</f>
        <v>736.8781957031249</v>
      </c>
      <c r="G525" s="50">
        <v>10</v>
      </c>
      <c r="H525" s="59">
        <v>0.23</v>
      </c>
      <c r="I525" s="59">
        <f>IFERROR(G525*H525,"")</f>
        <v>2.3000000000000003</v>
      </c>
      <c r="J525" s="60" t="s">
        <v>1160</v>
      </c>
      <c r="K525" s="61">
        <v>375</v>
      </c>
      <c r="L525" s="61">
        <v>250</v>
      </c>
      <c r="M525" s="61">
        <v>115</v>
      </c>
      <c r="N525" s="62">
        <v>1.0781249999999999E-2</v>
      </c>
      <c r="O525" s="50"/>
    </row>
    <row r="526" spans="1:15" s="10" customFormat="1" ht="13.15" x14ac:dyDescent="0.25">
      <c r="A526" s="50" t="s">
        <v>181</v>
      </c>
      <c r="B526" s="50" t="s">
        <v>974</v>
      </c>
      <c r="C526" s="51" t="s">
        <v>1202</v>
      </c>
      <c r="D526" s="52">
        <v>10</v>
      </c>
      <c r="E526" s="53">
        <v>1358.3641725512</v>
      </c>
      <c r="F526" s="53">
        <f>Table1[[#This Row],[Цена RUR с НДС за 1 ед. измер.]]/1.2</f>
        <v>1131.9701437926667</v>
      </c>
      <c r="G526" s="50">
        <v>10</v>
      </c>
      <c r="H526" s="59">
        <v>0.38</v>
      </c>
      <c r="I526" s="59">
        <f t="shared" si="14"/>
        <v>3.8</v>
      </c>
      <c r="J526" s="60" t="s">
        <v>1169</v>
      </c>
      <c r="K526" s="61">
        <v>375</v>
      </c>
      <c r="L526" s="61">
        <v>250</v>
      </c>
      <c r="M526" s="61">
        <v>157</v>
      </c>
      <c r="N526" s="62">
        <v>1.4718749999999999E-2</v>
      </c>
      <c r="O526" s="50"/>
    </row>
    <row r="527" spans="1:15" s="10" customFormat="1" ht="13.15" x14ac:dyDescent="0.25">
      <c r="A527" s="50" t="s">
        <v>182</v>
      </c>
      <c r="B527" s="50" t="s">
        <v>975</v>
      </c>
      <c r="C527" s="51" t="s">
        <v>1202</v>
      </c>
      <c r="D527" s="52">
        <v>10</v>
      </c>
      <c r="E527" s="53">
        <v>1928.0944674337497</v>
      </c>
      <c r="F527" s="53">
        <f>Table1[[#This Row],[Цена RUR с НДС за 1 ед. измер.]]/1.2</f>
        <v>1606.7453895281249</v>
      </c>
      <c r="G527" s="50">
        <v>10</v>
      </c>
      <c r="H527" s="59">
        <v>0.32</v>
      </c>
      <c r="I527" s="59">
        <f t="shared" si="14"/>
        <v>3.2</v>
      </c>
      <c r="J527" s="60" t="s">
        <v>1161</v>
      </c>
      <c r="K527" s="61">
        <v>210</v>
      </c>
      <c r="L527" s="61">
        <v>210</v>
      </c>
      <c r="M527" s="61">
        <v>160</v>
      </c>
      <c r="N527" s="62">
        <v>7.0559999999999998E-3</v>
      </c>
      <c r="O527" s="50"/>
    </row>
    <row r="528" spans="1:15" s="10" customFormat="1" ht="13.15" x14ac:dyDescent="0.25">
      <c r="A528" s="50" t="s">
        <v>408</v>
      </c>
      <c r="B528" s="50" t="s">
        <v>1043</v>
      </c>
      <c r="C528" s="51" t="s">
        <v>1202</v>
      </c>
      <c r="D528" s="52">
        <v>10</v>
      </c>
      <c r="E528" s="53">
        <v>745.43238993068996</v>
      </c>
      <c r="F528" s="53">
        <f>Table1[[#This Row],[Цена RUR с НДС за 1 ед. измер.]]/1.2</f>
        <v>621.19365827557499</v>
      </c>
      <c r="G528" s="50">
        <v>10</v>
      </c>
      <c r="H528" s="59">
        <v>0.2</v>
      </c>
      <c r="I528" s="59">
        <f t="shared" ref="I528:I538" si="15">IFERROR(G528*H528,"")</f>
        <v>2</v>
      </c>
      <c r="J528" s="60" t="s">
        <v>1172</v>
      </c>
      <c r="K528" s="61">
        <v>210</v>
      </c>
      <c r="L528" s="61">
        <v>210</v>
      </c>
      <c r="M528" s="61">
        <v>110</v>
      </c>
      <c r="N528" s="62">
        <v>4.8510000000000003E-3</v>
      </c>
      <c r="O528" s="50"/>
    </row>
    <row r="529" spans="1:15" s="10" customFormat="1" ht="13.15" x14ac:dyDescent="0.25">
      <c r="A529" s="50" t="s">
        <v>409</v>
      </c>
      <c r="B529" s="50" t="s">
        <v>1044</v>
      </c>
      <c r="C529" s="51" t="s">
        <v>1202</v>
      </c>
      <c r="D529" s="52">
        <v>10</v>
      </c>
      <c r="E529" s="53">
        <v>1118.1485848960351</v>
      </c>
      <c r="F529" s="53">
        <f>Table1[[#This Row],[Цена RUR с НДС за 1 ед. измер.]]/1.2</f>
        <v>931.7904874133626</v>
      </c>
      <c r="G529" s="50">
        <v>10</v>
      </c>
      <c r="H529" s="59">
        <v>0.2</v>
      </c>
      <c r="I529" s="59">
        <f t="shared" si="15"/>
        <v>2</v>
      </c>
      <c r="J529" s="60" t="s">
        <v>1161</v>
      </c>
      <c r="K529" s="61">
        <v>210</v>
      </c>
      <c r="L529" s="61">
        <v>210</v>
      </c>
      <c r="M529" s="61">
        <v>160</v>
      </c>
      <c r="N529" s="62">
        <v>7.0559999999999998E-3</v>
      </c>
      <c r="O529" s="50"/>
    </row>
    <row r="530" spans="1:15" s="10" customFormat="1" ht="13.15" x14ac:dyDescent="0.25">
      <c r="A530" s="50" t="s">
        <v>184</v>
      </c>
      <c r="B530" s="50" t="s">
        <v>979</v>
      </c>
      <c r="C530" s="51" t="s">
        <v>1202</v>
      </c>
      <c r="D530" s="52">
        <v>1</v>
      </c>
      <c r="E530" s="53">
        <v>15782.296223076921</v>
      </c>
      <c r="F530" s="53">
        <f>Table1[[#This Row],[Цена RUR с НДС за 1 ед. измер.]]/1.2</f>
        <v>13151.913519230768</v>
      </c>
      <c r="G530" s="50">
        <v>1</v>
      </c>
      <c r="H530" s="59">
        <v>4.18</v>
      </c>
      <c r="I530" s="59">
        <f t="shared" si="15"/>
        <v>4.18</v>
      </c>
      <c r="J530" s="60" t="s">
        <v>1190</v>
      </c>
      <c r="K530" s="61">
        <v>280</v>
      </c>
      <c r="L530" s="61">
        <v>275</v>
      </c>
      <c r="M530" s="61">
        <v>175</v>
      </c>
      <c r="N530" s="62">
        <v>1.3475000000000001E-2</v>
      </c>
      <c r="O530" s="50"/>
    </row>
    <row r="531" spans="1:15" s="10" customFormat="1" ht="13.15" x14ac:dyDescent="0.25">
      <c r="A531" s="50" t="s">
        <v>227</v>
      </c>
      <c r="B531" s="50" t="s">
        <v>980</v>
      </c>
      <c r="C531" s="51" t="s">
        <v>1202</v>
      </c>
      <c r="D531" s="52">
        <v>1</v>
      </c>
      <c r="E531" s="53">
        <v>15782.296223076921</v>
      </c>
      <c r="F531" s="53">
        <f>Table1[[#This Row],[Цена RUR с НДС за 1 ед. измер.]]/1.2</f>
        <v>13151.913519230768</v>
      </c>
      <c r="G531" s="50">
        <v>1</v>
      </c>
      <c r="H531" s="59">
        <v>4.5</v>
      </c>
      <c r="I531" s="59">
        <f t="shared" si="15"/>
        <v>4.5</v>
      </c>
      <c r="J531" s="60" t="s">
        <v>1164</v>
      </c>
      <c r="K531" s="61">
        <v>390</v>
      </c>
      <c r="L531" s="61">
        <v>255</v>
      </c>
      <c r="M531" s="61">
        <v>205</v>
      </c>
      <c r="N531" s="62">
        <v>2.0387249999999999E-2</v>
      </c>
      <c r="O531" s="50"/>
    </row>
    <row r="532" spans="1:15" s="10" customFormat="1" ht="13.15" x14ac:dyDescent="0.25">
      <c r="A532" s="50" t="s">
        <v>185</v>
      </c>
      <c r="B532" s="50" t="s">
        <v>981</v>
      </c>
      <c r="C532" s="51" t="s">
        <v>1202</v>
      </c>
      <c r="D532" s="52">
        <v>1</v>
      </c>
      <c r="E532" s="53">
        <v>20823.883188570002</v>
      </c>
      <c r="F532" s="53">
        <f>Table1[[#This Row],[Цена RUR с НДС за 1 ед. измер.]]/1.2</f>
        <v>17353.235990475001</v>
      </c>
      <c r="G532" s="50">
        <v>1</v>
      </c>
      <c r="H532" s="59">
        <v>4.18</v>
      </c>
      <c r="I532" s="59">
        <f t="shared" si="15"/>
        <v>4.18</v>
      </c>
      <c r="J532" s="60" t="s">
        <v>1164</v>
      </c>
      <c r="K532" s="61">
        <v>390</v>
      </c>
      <c r="L532" s="61">
        <v>255</v>
      </c>
      <c r="M532" s="61">
        <v>205</v>
      </c>
      <c r="N532" s="62">
        <v>2.0387249999999999E-2</v>
      </c>
      <c r="O532" s="50"/>
    </row>
    <row r="533" spans="1:15" s="10" customFormat="1" ht="13.15" x14ac:dyDescent="0.25">
      <c r="A533" s="50" t="s">
        <v>186</v>
      </c>
      <c r="B533" s="50" t="s">
        <v>982</v>
      </c>
      <c r="C533" s="51" t="s">
        <v>1202</v>
      </c>
      <c r="D533" s="52">
        <v>1</v>
      </c>
      <c r="E533" s="53">
        <v>16595.118346153846</v>
      </c>
      <c r="F533" s="53">
        <f>Table1[[#This Row],[Цена RUR с НДС за 1 ед. измер.]]/1.2</f>
        <v>13829.265288461538</v>
      </c>
      <c r="G533" s="50">
        <v>1</v>
      </c>
      <c r="H533" s="59">
        <v>5.9</v>
      </c>
      <c r="I533" s="59">
        <f t="shared" si="15"/>
        <v>5.9</v>
      </c>
      <c r="J533" s="60" t="s">
        <v>1164</v>
      </c>
      <c r="K533" s="61">
        <v>390</v>
      </c>
      <c r="L533" s="61">
        <v>255</v>
      </c>
      <c r="M533" s="61">
        <v>205</v>
      </c>
      <c r="N533" s="62">
        <v>2.0387249999999999E-2</v>
      </c>
      <c r="O533" s="50"/>
    </row>
    <row r="534" spans="1:15" s="10" customFormat="1" ht="13.15" x14ac:dyDescent="0.25">
      <c r="A534" s="50" t="s">
        <v>1212</v>
      </c>
      <c r="B534" s="50" t="s">
        <v>987</v>
      </c>
      <c r="C534" s="51" t="s">
        <v>1202</v>
      </c>
      <c r="D534" s="52">
        <v>1</v>
      </c>
      <c r="E534" s="53">
        <v>12270.433875000001</v>
      </c>
      <c r="F534" s="53">
        <f>Table1[[#This Row],[Цена RUR с НДС за 1 ед. измер.]]/1.2</f>
        <v>10225.3615625</v>
      </c>
      <c r="G534" s="50">
        <v>1</v>
      </c>
      <c r="H534" s="59">
        <v>1.8</v>
      </c>
      <c r="I534" s="59">
        <f t="shared" si="15"/>
        <v>1.8</v>
      </c>
      <c r="J534" s="60" t="s">
        <v>1169</v>
      </c>
      <c r="K534" s="61">
        <v>375</v>
      </c>
      <c r="L534" s="61">
        <v>250</v>
      </c>
      <c r="M534" s="61">
        <v>157</v>
      </c>
      <c r="N534" s="62">
        <v>1.4718749999999999E-2</v>
      </c>
      <c r="O534" s="50"/>
    </row>
    <row r="535" spans="1:15" s="10" customFormat="1" ht="13.15" x14ac:dyDescent="0.25">
      <c r="A535" s="50" t="s">
        <v>1213</v>
      </c>
      <c r="B535" s="50" t="s">
        <v>978</v>
      </c>
      <c r="C535" s="51" t="s">
        <v>1202</v>
      </c>
      <c r="D535" s="52">
        <v>1</v>
      </c>
      <c r="E535" s="53">
        <v>18149.640656538457</v>
      </c>
      <c r="F535" s="53">
        <f>Table1[[#This Row],[Цена RUR с НДС за 1 ед. измер.]]/1.2</f>
        <v>15124.700547115381</v>
      </c>
      <c r="G535" s="50">
        <v>1</v>
      </c>
      <c r="H535" s="59">
        <v>3.87</v>
      </c>
      <c r="I535" s="59">
        <f t="shared" si="15"/>
        <v>3.87</v>
      </c>
      <c r="J535" s="60" t="s">
        <v>1190</v>
      </c>
      <c r="K535" s="61">
        <v>280</v>
      </c>
      <c r="L535" s="61">
        <v>275</v>
      </c>
      <c r="M535" s="61">
        <v>175</v>
      </c>
      <c r="N535" s="62">
        <v>1.3475000000000001E-2</v>
      </c>
      <c r="O535" s="50"/>
    </row>
    <row r="536" spans="1:15" s="10" customFormat="1" ht="13.15" x14ac:dyDescent="0.25">
      <c r="A536" s="50" t="s">
        <v>1215</v>
      </c>
      <c r="B536" s="50" t="s">
        <v>980</v>
      </c>
      <c r="C536" s="51" t="s">
        <v>1202</v>
      </c>
      <c r="D536" s="52">
        <v>1</v>
      </c>
      <c r="E536" s="53">
        <v>18149.640656538457</v>
      </c>
      <c r="F536" s="53">
        <f>Table1[[#This Row],[Цена RUR с НДС за 1 ед. измер.]]/1.2</f>
        <v>15124.700547115381</v>
      </c>
      <c r="G536" s="50">
        <v>1</v>
      </c>
      <c r="H536" s="59">
        <v>3.7</v>
      </c>
      <c r="I536" s="59">
        <f t="shared" si="15"/>
        <v>3.7</v>
      </c>
      <c r="J536" s="60" t="s">
        <v>1190</v>
      </c>
      <c r="K536" s="61">
        <v>280</v>
      </c>
      <c r="L536" s="61">
        <v>275</v>
      </c>
      <c r="M536" s="61">
        <v>175</v>
      </c>
      <c r="N536" s="62">
        <v>1.3475000000000001E-2</v>
      </c>
      <c r="O536" s="50"/>
    </row>
    <row r="537" spans="1:15" s="10" customFormat="1" ht="13.15" x14ac:dyDescent="0.25">
      <c r="A537" s="50" t="s">
        <v>1214</v>
      </c>
      <c r="B537" s="50" t="s">
        <v>988</v>
      </c>
      <c r="C537" s="51" t="s">
        <v>1202</v>
      </c>
      <c r="D537" s="52">
        <v>1</v>
      </c>
      <c r="E537" s="53">
        <v>24068.148289887155</v>
      </c>
      <c r="F537" s="53">
        <f>Table1[[#This Row],[Цена RUR с НДС за 1 ед. измер.]]/1.2</f>
        <v>20056.790241572631</v>
      </c>
      <c r="G537" s="50">
        <v>1</v>
      </c>
      <c r="H537" s="59">
        <v>4.8</v>
      </c>
      <c r="I537" s="59">
        <f t="shared" si="15"/>
        <v>4.8</v>
      </c>
      <c r="J537" s="60" t="s">
        <v>1164</v>
      </c>
      <c r="K537" s="61">
        <v>390</v>
      </c>
      <c r="L537" s="61">
        <v>255</v>
      </c>
      <c r="M537" s="61">
        <v>205</v>
      </c>
      <c r="N537" s="62">
        <v>2.0387249999999999E-2</v>
      </c>
      <c r="O537" s="50"/>
    </row>
    <row r="538" spans="1:15" s="10" customFormat="1" ht="13.15" x14ac:dyDescent="0.25">
      <c r="A538" s="50" t="s">
        <v>1216</v>
      </c>
      <c r="B538" s="50" t="s">
        <v>981</v>
      </c>
      <c r="C538" s="51" t="s">
        <v>1202</v>
      </c>
      <c r="D538" s="52">
        <v>1</v>
      </c>
      <c r="E538" s="53">
        <v>24068.148289887155</v>
      </c>
      <c r="F538" s="53">
        <f>Table1[[#This Row],[Цена RUR с НДС за 1 ед. измер.]]/1.2</f>
        <v>20056.790241572631</v>
      </c>
      <c r="G538" s="50">
        <v>1</v>
      </c>
      <c r="H538" s="59">
        <v>4.8</v>
      </c>
      <c r="I538" s="59">
        <f t="shared" si="15"/>
        <v>4.8</v>
      </c>
      <c r="J538" s="60" t="s">
        <v>1164</v>
      </c>
      <c r="K538" s="61">
        <v>390</v>
      </c>
      <c r="L538" s="61">
        <v>255</v>
      </c>
      <c r="M538" s="61">
        <v>205</v>
      </c>
      <c r="N538" s="62">
        <v>2.0387249999999999E-2</v>
      </c>
      <c r="O538" s="50"/>
    </row>
    <row r="539" spans="1:15" s="10" customFormat="1" ht="13.15" x14ac:dyDescent="0.25">
      <c r="A539" s="54" t="s">
        <v>187</v>
      </c>
      <c r="B539" s="50" t="s">
        <v>983</v>
      </c>
      <c r="C539" s="51" t="s">
        <v>355</v>
      </c>
      <c r="D539" s="52">
        <v>1</v>
      </c>
      <c r="E539" s="53">
        <v>49021.416230769224</v>
      </c>
      <c r="F539" s="53">
        <f>Table1[[#This Row],[Цена RUR с НДС за 1 ед. измер.]]/1.2</f>
        <v>40851.180192307686</v>
      </c>
      <c r="G539" s="50">
        <v>3</v>
      </c>
      <c r="H539" s="59">
        <v>9.6</v>
      </c>
      <c r="I539" s="59">
        <v>9.6</v>
      </c>
      <c r="J539" s="60" t="s">
        <v>1165</v>
      </c>
      <c r="K539" s="61">
        <v>500</v>
      </c>
      <c r="L539" s="61">
        <v>255</v>
      </c>
      <c r="M539" s="61">
        <v>200</v>
      </c>
      <c r="N539" s="62">
        <v>2.5499999999999998E-2</v>
      </c>
      <c r="O539" s="50"/>
    </row>
    <row r="540" spans="1:15" s="10" customFormat="1" ht="13.15" x14ac:dyDescent="0.25">
      <c r="A540" s="72" t="s">
        <v>1284</v>
      </c>
      <c r="B540" s="50" t="s">
        <v>984</v>
      </c>
      <c r="C540" s="51" t="s">
        <v>1202</v>
      </c>
      <c r="D540" s="52">
        <v>1</v>
      </c>
      <c r="E540" s="53">
        <v>36618.697500288763</v>
      </c>
      <c r="F540" s="53">
        <f>Table1[[#This Row],[Цена RUR с НДС за 1 ед. измер.]]/1.2</f>
        <v>30515.581250240637</v>
      </c>
      <c r="G540" s="50">
        <v>1</v>
      </c>
      <c r="H540" s="59">
        <v>9.9</v>
      </c>
      <c r="I540" s="59">
        <f t="shared" ref="I540:I545" si="16">IFERROR(G540*H540,"")</f>
        <v>9.9</v>
      </c>
      <c r="J540" s="60" t="s">
        <v>1191</v>
      </c>
      <c r="K540" s="61">
        <v>485</v>
      </c>
      <c r="L540" s="61">
        <v>330</v>
      </c>
      <c r="M540" s="61">
        <v>335</v>
      </c>
      <c r="N540" s="62">
        <v>5.3616749999999998E-2</v>
      </c>
      <c r="O540" s="50"/>
    </row>
    <row r="541" spans="1:15" s="10" customFormat="1" ht="13.15" x14ac:dyDescent="0.25">
      <c r="A541" s="72" t="s">
        <v>1285</v>
      </c>
      <c r="B541" s="50" t="s">
        <v>986</v>
      </c>
      <c r="C541" s="51" t="s">
        <v>1202</v>
      </c>
      <c r="D541" s="52">
        <v>1</v>
      </c>
      <c r="E541" s="53">
        <v>36582.904788446373</v>
      </c>
      <c r="F541" s="53">
        <f>Table1[[#This Row],[Цена RUR с НДС за 1 ед. измер.]]/1.2</f>
        <v>30485.753990371977</v>
      </c>
      <c r="G541" s="50">
        <v>1</v>
      </c>
      <c r="H541" s="59">
        <v>12.5</v>
      </c>
      <c r="I541" s="59">
        <f t="shared" si="16"/>
        <v>12.5</v>
      </c>
      <c r="J541" s="60" t="s">
        <v>1188</v>
      </c>
      <c r="K541" s="61">
        <v>485</v>
      </c>
      <c r="L541" s="61">
        <v>330</v>
      </c>
      <c r="M541" s="61">
        <v>398</v>
      </c>
      <c r="N541" s="62">
        <v>6.3699900000000004E-2</v>
      </c>
      <c r="O541" s="50"/>
    </row>
    <row r="542" spans="1:15" s="10" customFormat="1" ht="13.15" x14ac:dyDescent="0.25">
      <c r="A542" s="72" t="s">
        <v>1286</v>
      </c>
      <c r="B542" s="50" t="s">
        <v>1287</v>
      </c>
      <c r="C542" s="51" t="s">
        <v>1202</v>
      </c>
      <c r="D542" s="52">
        <v>1</v>
      </c>
      <c r="E542" s="53">
        <v>45924.306987914766</v>
      </c>
      <c r="F542" s="53">
        <f>Table1[[#This Row],[Цена RUR с НДС за 1 ед. измер.]]/1.2</f>
        <v>38270.255823262305</v>
      </c>
      <c r="G542" s="50">
        <v>1</v>
      </c>
      <c r="H542" s="59">
        <v>12.8</v>
      </c>
      <c r="I542" s="59">
        <f t="shared" si="16"/>
        <v>12.8</v>
      </c>
      <c r="J542" s="60" t="s">
        <v>1188</v>
      </c>
      <c r="K542" s="61">
        <v>485</v>
      </c>
      <c r="L542" s="61">
        <v>330</v>
      </c>
      <c r="M542" s="61">
        <v>398</v>
      </c>
      <c r="N542" s="62">
        <v>6.3699900000000004E-2</v>
      </c>
      <c r="O542" s="50"/>
    </row>
    <row r="543" spans="1:15" s="10" customFormat="1" ht="13.15" x14ac:dyDescent="0.25">
      <c r="A543" s="50" t="s">
        <v>188</v>
      </c>
      <c r="B543" s="50" t="s">
        <v>984</v>
      </c>
      <c r="C543" s="51" t="s">
        <v>1202</v>
      </c>
      <c r="D543" s="52">
        <v>1</v>
      </c>
      <c r="E543" s="53">
        <v>41849.940000330018</v>
      </c>
      <c r="F543" s="53">
        <f>Table1[[#This Row],[Цена RUR с НДС за 1 ед. измер.]]/1.2</f>
        <v>34874.950000275014</v>
      </c>
      <c r="G543" s="50">
        <v>1</v>
      </c>
      <c r="H543" s="59">
        <v>10.11</v>
      </c>
      <c r="I543" s="59">
        <f t="shared" si="16"/>
        <v>10.11</v>
      </c>
      <c r="J543" s="60" t="s">
        <v>1191</v>
      </c>
      <c r="K543" s="61">
        <v>485</v>
      </c>
      <c r="L543" s="61">
        <v>330</v>
      </c>
      <c r="M543" s="61">
        <v>335</v>
      </c>
      <c r="N543" s="62">
        <v>5.3616749999999998E-2</v>
      </c>
      <c r="O543" s="50"/>
    </row>
    <row r="544" spans="1:15" s="10" customFormat="1" ht="13.15" x14ac:dyDescent="0.25">
      <c r="A544" s="50" t="s">
        <v>189</v>
      </c>
      <c r="B544" s="50" t="s">
        <v>985</v>
      </c>
      <c r="C544" s="51" t="s">
        <v>1202</v>
      </c>
      <c r="D544" s="52">
        <v>1</v>
      </c>
      <c r="E544" s="53">
        <v>43737.43522658549</v>
      </c>
      <c r="F544" s="53">
        <f>Table1[[#This Row],[Цена RUR с НДС за 1 ед. измер.]]/1.2</f>
        <v>36447.862688821246</v>
      </c>
      <c r="G544" s="50">
        <v>1</v>
      </c>
      <c r="H544" s="59">
        <v>13.4</v>
      </c>
      <c r="I544" s="59">
        <f t="shared" si="16"/>
        <v>13.4</v>
      </c>
      <c r="J544" s="60" t="s">
        <v>1188</v>
      </c>
      <c r="K544" s="61">
        <v>485</v>
      </c>
      <c r="L544" s="61">
        <v>330</v>
      </c>
      <c r="M544" s="61">
        <v>398</v>
      </c>
      <c r="N544" s="62">
        <v>6.3699900000000004E-2</v>
      </c>
      <c r="O544" s="50"/>
    </row>
    <row r="545" spans="1:15" s="10" customFormat="1" ht="13.15" x14ac:dyDescent="0.25">
      <c r="A545" s="50" t="s">
        <v>190</v>
      </c>
      <c r="B545" s="50" t="s">
        <v>986</v>
      </c>
      <c r="C545" s="51" t="s">
        <v>1202</v>
      </c>
      <c r="D545" s="52">
        <v>1</v>
      </c>
      <c r="E545" s="53">
        <v>34840.861703282259</v>
      </c>
      <c r="F545" s="53">
        <f>Table1[[#This Row],[Цена RUR с НДС за 1 ед. измер.]]/1.2</f>
        <v>29034.051419401883</v>
      </c>
      <c r="G545" s="50">
        <v>1</v>
      </c>
      <c r="H545" s="59">
        <v>13.2</v>
      </c>
      <c r="I545" s="59">
        <f t="shared" si="16"/>
        <v>13.2</v>
      </c>
      <c r="J545" s="60" t="s">
        <v>1188</v>
      </c>
      <c r="K545" s="61">
        <v>485</v>
      </c>
      <c r="L545" s="61">
        <v>330</v>
      </c>
      <c r="M545" s="61">
        <v>398</v>
      </c>
      <c r="N545" s="62">
        <v>6.3699900000000004E-2</v>
      </c>
      <c r="O545" s="50"/>
    </row>
    <row r="546" spans="1:15" s="38" customFormat="1" ht="13.15" x14ac:dyDescent="0.25">
      <c r="A546" s="10"/>
      <c r="B546" s="7"/>
      <c r="C546" s="5"/>
      <c r="D546" s="47"/>
      <c r="E546" s="28"/>
      <c r="F546" s="28"/>
      <c r="G546" s="7"/>
      <c r="H546" s="7"/>
      <c r="I546" s="7"/>
      <c r="J546" s="7"/>
      <c r="K546" s="7"/>
      <c r="L546" s="7"/>
      <c r="M546" s="7"/>
      <c r="N546" s="7"/>
      <c r="O546" s="7"/>
    </row>
    <row r="547" spans="1:15" s="38" customFormat="1" ht="13.15" x14ac:dyDescent="0.25">
      <c r="A547" s="10"/>
      <c r="B547" s="7"/>
      <c r="C547" s="5"/>
      <c r="D547" s="47"/>
      <c r="E547" s="28"/>
      <c r="F547" s="28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13.15" x14ac:dyDescent="0.25"/>
    <row r="549" spans="1:15" ht="13.15" x14ac:dyDescent="0.25"/>
    <row r="550" spans="1:15" ht="13.15" x14ac:dyDescent="0.25"/>
    <row r="551" spans="1:15" ht="13.15" x14ac:dyDescent="0.25"/>
    <row r="552" spans="1:15" ht="13.15" x14ac:dyDescent="0.25"/>
    <row r="553" spans="1:15" ht="13.15" x14ac:dyDescent="0.25"/>
    <row r="554" spans="1:15" ht="13.15" x14ac:dyDescent="0.25"/>
    <row r="555" spans="1:15" ht="13.15" x14ac:dyDescent="0.25"/>
    <row r="556" spans="1:15" ht="13.15" x14ac:dyDescent="0.25"/>
    <row r="557" spans="1:15" ht="13.15" x14ac:dyDescent="0.25"/>
    <row r="558" spans="1:15" ht="13.15" x14ac:dyDescent="0.25"/>
    <row r="559" spans="1:15" ht="13.15" x14ac:dyDescent="0.25"/>
    <row r="560" spans="1:15" ht="13.15" x14ac:dyDescent="0.25"/>
    <row r="561" ht="13.15" x14ac:dyDescent="0.25"/>
    <row r="562" ht="13.15" x14ac:dyDescent="0.25"/>
    <row r="563" ht="13.15" x14ac:dyDescent="0.25"/>
    <row r="564" ht="13.15" x14ac:dyDescent="0.25"/>
    <row r="565" ht="13.15" x14ac:dyDescent="0.25"/>
    <row r="566" ht="13.15" x14ac:dyDescent="0.25"/>
    <row r="567" ht="13.15" x14ac:dyDescent="0.25"/>
    <row r="568" ht="13.15" x14ac:dyDescent="0.25"/>
    <row r="569" ht="13.15" x14ac:dyDescent="0.25"/>
    <row r="570" ht="13.15" x14ac:dyDescent="0.25"/>
    <row r="571" ht="13.15" x14ac:dyDescent="0.25"/>
    <row r="572" ht="13.15" x14ac:dyDescent="0.25"/>
    <row r="573" ht="13.15" x14ac:dyDescent="0.25"/>
    <row r="574" ht="13.15" x14ac:dyDescent="0.25"/>
    <row r="575" ht="13.15" x14ac:dyDescent="0.25"/>
    <row r="576" ht="13.15" x14ac:dyDescent="0.25"/>
    <row r="577" ht="13.15" x14ac:dyDescent="0.25"/>
    <row r="578" ht="13.15" x14ac:dyDescent="0.25"/>
    <row r="579" ht="13.15" x14ac:dyDescent="0.25"/>
    <row r="580" ht="13.15" x14ac:dyDescent="0.25"/>
    <row r="581" ht="13.15" x14ac:dyDescent="0.25"/>
    <row r="582" ht="13.15" x14ac:dyDescent="0.25"/>
    <row r="583" ht="13.15" x14ac:dyDescent="0.25"/>
    <row r="584" ht="13.15" x14ac:dyDescent="0.25"/>
    <row r="585" ht="13.15" x14ac:dyDescent="0.25"/>
    <row r="586" ht="13.15" x14ac:dyDescent="0.25"/>
    <row r="587" ht="13.15" x14ac:dyDescent="0.25"/>
    <row r="588" ht="13.15" x14ac:dyDescent="0.25"/>
    <row r="589" ht="13.15" x14ac:dyDescent="0.25"/>
    <row r="590" ht="13.15" x14ac:dyDescent="0.25"/>
    <row r="591" ht="13.15" x14ac:dyDescent="0.25"/>
    <row r="592" ht="13.15" x14ac:dyDescent="0.25"/>
    <row r="593" ht="13.15" x14ac:dyDescent="0.25"/>
    <row r="594" ht="13.15" x14ac:dyDescent="0.25"/>
    <row r="595" ht="13.15" x14ac:dyDescent="0.25"/>
    <row r="596" ht="13.15" x14ac:dyDescent="0.25"/>
    <row r="597" ht="13.15" x14ac:dyDescent="0.25"/>
    <row r="598" ht="13.15" x14ac:dyDescent="0.25"/>
    <row r="599" ht="13.15" x14ac:dyDescent="0.25"/>
    <row r="600" ht="13.15" x14ac:dyDescent="0.25"/>
    <row r="601" ht="13.15" x14ac:dyDescent="0.25"/>
    <row r="602" ht="13.15" x14ac:dyDescent="0.25"/>
    <row r="603" ht="13.15" x14ac:dyDescent="0.25"/>
    <row r="604" ht="13.15" x14ac:dyDescent="0.25"/>
    <row r="605" ht="13.15" x14ac:dyDescent="0.25"/>
    <row r="606" ht="13.15" x14ac:dyDescent="0.25"/>
    <row r="607" ht="13.15" x14ac:dyDescent="0.25"/>
    <row r="608" ht="13.15" x14ac:dyDescent="0.25"/>
    <row r="609" ht="13.15" x14ac:dyDescent="0.25"/>
    <row r="610" ht="13.15" x14ac:dyDescent="0.25"/>
    <row r="611" ht="13.15" x14ac:dyDescent="0.25"/>
    <row r="612" ht="13.15" x14ac:dyDescent="0.25"/>
    <row r="613" ht="13.15" x14ac:dyDescent="0.25"/>
    <row r="614" ht="13.15" x14ac:dyDescent="0.25"/>
    <row r="615" ht="13.15" x14ac:dyDescent="0.25"/>
    <row r="616" ht="13.15" x14ac:dyDescent="0.25"/>
    <row r="617" ht="13.15" x14ac:dyDescent="0.25"/>
    <row r="618" ht="13.15" x14ac:dyDescent="0.25"/>
    <row r="619" ht="13.15" x14ac:dyDescent="0.25"/>
    <row r="620" ht="13.15" x14ac:dyDescent="0.25"/>
    <row r="621" ht="13.15" x14ac:dyDescent="0.25"/>
    <row r="622" ht="13.15" x14ac:dyDescent="0.25"/>
    <row r="623" ht="13.15" x14ac:dyDescent="0.25"/>
    <row r="624" ht="13.15" x14ac:dyDescent="0.25"/>
    <row r="625" ht="13.15" x14ac:dyDescent="0.25"/>
    <row r="626" ht="13.15" x14ac:dyDescent="0.25"/>
    <row r="627" ht="13.15" x14ac:dyDescent="0.25"/>
    <row r="628" ht="13.15" x14ac:dyDescent="0.25"/>
    <row r="629" ht="13.15" x14ac:dyDescent="0.25"/>
    <row r="630" ht="13.15" x14ac:dyDescent="0.25"/>
    <row r="631" ht="13.15" x14ac:dyDescent="0.25"/>
    <row r="632" ht="13.15" x14ac:dyDescent="0.25"/>
    <row r="633" ht="13.15" x14ac:dyDescent="0.25"/>
    <row r="634" ht="13.15" x14ac:dyDescent="0.25"/>
    <row r="635" ht="13.15" x14ac:dyDescent="0.25"/>
    <row r="636" ht="13.15" x14ac:dyDescent="0.25"/>
    <row r="637" ht="13.15" x14ac:dyDescent="0.25"/>
    <row r="638" ht="13.15" x14ac:dyDescent="0.25"/>
    <row r="639" ht="13.15" x14ac:dyDescent="0.25"/>
    <row r="640" ht="13.15" x14ac:dyDescent="0.25"/>
    <row r="641" ht="13.15" x14ac:dyDescent="0.25"/>
    <row r="642" ht="13.15" x14ac:dyDescent="0.25"/>
    <row r="643" ht="13.15" x14ac:dyDescent="0.25"/>
    <row r="644" ht="13.15" x14ac:dyDescent="0.25"/>
    <row r="645" ht="13.15" x14ac:dyDescent="0.25"/>
    <row r="646" ht="13.15" x14ac:dyDescent="0.25"/>
    <row r="647" ht="13.15" x14ac:dyDescent="0.25"/>
    <row r="648" ht="13.15" x14ac:dyDescent="0.25"/>
    <row r="649" ht="13.15" x14ac:dyDescent="0.25"/>
    <row r="650" ht="13.15" x14ac:dyDescent="0.25"/>
    <row r="651" ht="13.15" x14ac:dyDescent="0.25"/>
    <row r="652" ht="13.15" x14ac:dyDescent="0.25"/>
    <row r="653" ht="13.15" x14ac:dyDescent="0.25"/>
    <row r="654" ht="13.15" x14ac:dyDescent="0.25"/>
    <row r="655" ht="13.15" x14ac:dyDescent="0.25"/>
    <row r="656" ht="13.15" x14ac:dyDescent="0.25"/>
    <row r="657" ht="13.15" x14ac:dyDescent="0.25"/>
    <row r="658" ht="13.15" x14ac:dyDescent="0.25"/>
    <row r="659" ht="13.15" x14ac:dyDescent="0.25"/>
    <row r="660" ht="13.15" x14ac:dyDescent="0.25"/>
    <row r="661" ht="13.15" x14ac:dyDescent="0.25"/>
    <row r="662" ht="13.15" x14ac:dyDescent="0.25"/>
    <row r="663" ht="13.15" x14ac:dyDescent="0.25"/>
    <row r="664" ht="13.15" x14ac:dyDescent="0.25"/>
    <row r="665" ht="13.15" x14ac:dyDescent="0.25"/>
    <row r="666" ht="13.15" x14ac:dyDescent="0.25"/>
    <row r="667" ht="13.15" x14ac:dyDescent="0.25"/>
    <row r="668" ht="13.15" x14ac:dyDescent="0.25"/>
    <row r="669" ht="13.15" x14ac:dyDescent="0.25"/>
    <row r="670" ht="13.15" x14ac:dyDescent="0.25"/>
    <row r="671" ht="13.15" x14ac:dyDescent="0.25"/>
    <row r="672" ht="13.15" x14ac:dyDescent="0.25"/>
    <row r="673" ht="13.15" x14ac:dyDescent="0.25"/>
    <row r="674" ht="13.15" x14ac:dyDescent="0.25"/>
    <row r="675" ht="13.15" x14ac:dyDescent="0.25"/>
    <row r="676" ht="13.15" x14ac:dyDescent="0.25"/>
    <row r="677" ht="13.15" x14ac:dyDescent="0.25"/>
    <row r="678" ht="13.15" x14ac:dyDescent="0.25"/>
    <row r="679" ht="13.15" x14ac:dyDescent="0.25"/>
    <row r="680" ht="13.15" x14ac:dyDescent="0.25"/>
    <row r="681" ht="13.15" x14ac:dyDescent="0.25"/>
    <row r="682" ht="13.15" x14ac:dyDescent="0.25"/>
    <row r="683" ht="13.15" x14ac:dyDescent="0.25"/>
    <row r="684" ht="13.15" x14ac:dyDescent="0.25"/>
    <row r="685" ht="13.15" x14ac:dyDescent="0.25"/>
    <row r="686" ht="13.15" x14ac:dyDescent="0.25"/>
    <row r="687" ht="13.15" x14ac:dyDescent="0.25"/>
    <row r="688" ht="13.15" x14ac:dyDescent="0.25"/>
    <row r="689" ht="13.15" x14ac:dyDescent="0.25"/>
    <row r="690" ht="13.15" x14ac:dyDescent="0.25"/>
    <row r="691" ht="13.15" x14ac:dyDescent="0.25"/>
    <row r="692" ht="13.15" x14ac:dyDescent="0.25"/>
    <row r="693" ht="13.15" x14ac:dyDescent="0.25"/>
    <row r="694" ht="13.15" x14ac:dyDescent="0.25"/>
    <row r="695" ht="13.15" x14ac:dyDescent="0.25"/>
    <row r="696" ht="13.15" x14ac:dyDescent="0.25"/>
    <row r="697" ht="13.15" x14ac:dyDescent="0.25"/>
    <row r="698" ht="13.15" x14ac:dyDescent="0.25"/>
    <row r="699" ht="13.15" x14ac:dyDescent="0.25"/>
    <row r="700" ht="13.15" x14ac:dyDescent="0.25"/>
    <row r="701" ht="13.15" x14ac:dyDescent="0.25"/>
    <row r="702" ht="13.15" x14ac:dyDescent="0.25"/>
    <row r="703" ht="13.15" x14ac:dyDescent="0.25"/>
    <row r="704" ht="13.15" x14ac:dyDescent="0.25"/>
    <row r="705" ht="13.15" x14ac:dyDescent="0.25"/>
    <row r="706" ht="13.15" x14ac:dyDescent="0.25"/>
    <row r="707" ht="13.15" x14ac:dyDescent="0.25"/>
    <row r="708" ht="13.15" x14ac:dyDescent="0.25"/>
    <row r="709" ht="13.15" x14ac:dyDescent="0.25"/>
    <row r="710" ht="13.15" x14ac:dyDescent="0.25"/>
    <row r="711" ht="13.15" x14ac:dyDescent="0.25"/>
    <row r="712" ht="13.15" x14ac:dyDescent="0.25"/>
    <row r="713" ht="13.15" x14ac:dyDescent="0.25"/>
    <row r="714" ht="13.15" x14ac:dyDescent="0.25"/>
    <row r="715" ht="13.15" x14ac:dyDescent="0.25"/>
    <row r="716" ht="13.15" x14ac:dyDescent="0.25"/>
    <row r="717" ht="13.15" x14ac:dyDescent="0.25"/>
    <row r="718" ht="13.15" x14ac:dyDescent="0.25"/>
    <row r="719" ht="13.15" x14ac:dyDescent="0.25"/>
    <row r="720" ht="13.15" x14ac:dyDescent="0.25"/>
    <row r="721" ht="13.15" x14ac:dyDescent="0.25"/>
    <row r="722" ht="13.15" x14ac:dyDescent="0.25"/>
    <row r="723" ht="13.15" x14ac:dyDescent="0.25"/>
    <row r="724" ht="13.15" x14ac:dyDescent="0.25"/>
    <row r="725" ht="13.15" x14ac:dyDescent="0.25"/>
    <row r="726" ht="13.15" x14ac:dyDescent="0.25"/>
    <row r="727" ht="13.15" x14ac:dyDescent="0.25"/>
    <row r="728" ht="13.15" x14ac:dyDescent="0.25"/>
    <row r="729" ht="13.15" x14ac:dyDescent="0.25"/>
    <row r="730" ht="13.15" x14ac:dyDescent="0.25"/>
    <row r="731" ht="13.15" x14ac:dyDescent="0.25"/>
    <row r="732" ht="13.15" x14ac:dyDescent="0.25"/>
    <row r="733" ht="13.15" x14ac:dyDescent="0.25"/>
    <row r="734" ht="13.15" x14ac:dyDescent="0.25"/>
    <row r="735" ht="13.15" x14ac:dyDescent="0.25"/>
    <row r="736" ht="13.15" x14ac:dyDescent="0.25"/>
    <row r="737" ht="13.15" x14ac:dyDescent="0.25"/>
    <row r="738" ht="13.15" x14ac:dyDescent="0.25"/>
    <row r="739" ht="13.15" x14ac:dyDescent="0.25"/>
    <row r="740" ht="13.15" x14ac:dyDescent="0.25"/>
    <row r="741" ht="13.15" x14ac:dyDescent="0.25"/>
    <row r="742" ht="13.15" x14ac:dyDescent="0.25"/>
    <row r="743" ht="13.15" x14ac:dyDescent="0.25"/>
    <row r="744" ht="13.15" x14ac:dyDescent="0.25"/>
    <row r="745" ht="13.15" x14ac:dyDescent="0.25"/>
    <row r="746" ht="13.15" x14ac:dyDescent="0.25"/>
    <row r="747" ht="13.15" x14ac:dyDescent="0.25"/>
    <row r="748" ht="13.15" x14ac:dyDescent="0.25"/>
    <row r="749" ht="13.15" x14ac:dyDescent="0.25"/>
    <row r="750" ht="13.15" x14ac:dyDescent="0.25"/>
    <row r="751" ht="13.15" x14ac:dyDescent="0.25"/>
    <row r="752" ht="13.15" x14ac:dyDescent="0.25"/>
    <row r="753" ht="13.15" x14ac:dyDescent="0.25"/>
    <row r="754" ht="13.15" x14ac:dyDescent="0.25"/>
    <row r="755" ht="13.15" x14ac:dyDescent="0.25"/>
    <row r="756" ht="13.15" x14ac:dyDescent="0.25"/>
    <row r="757" ht="13.15" x14ac:dyDescent="0.25"/>
    <row r="758" ht="13.15" x14ac:dyDescent="0.25"/>
    <row r="759" ht="13.15" x14ac:dyDescent="0.25"/>
    <row r="760" ht="13.15" x14ac:dyDescent="0.25"/>
    <row r="761" ht="13.15" x14ac:dyDescent="0.25"/>
    <row r="762" ht="13.15" x14ac:dyDescent="0.25"/>
    <row r="763" ht="13.15" x14ac:dyDescent="0.25"/>
    <row r="764" ht="13.15" x14ac:dyDescent="0.25"/>
    <row r="765" ht="13.15" x14ac:dyDescent="0.25"/>
    <row r="766" ht="13.15" x14ac:dyDescent="0.25"/>
    <row r="767" ht="13.15" x14ac:dyDescent="0.25"/>
    <row r="768" ht="13.15" x14ac:dyDescent="0.25"/>
    <row r="769" ht="13.15" x14ac:dyDescent="0.25"/>
    <row r="770" ht="13.15" x14ac:dyDescent="0.25"/>
    <row r="771" ht="13.15" x14ac:dyDescent="0.25"/>
    <row r="772" ht="13.15" x14ac:dyDescent="0.25"/>
    <row r="773" ht="13.15" x14ac:dyDescent="0.25"/>
    <row r="774" ht="13.15" x14ac:dyDescent="0.25"/>
    <row r="775" ht="13.15" x14ac:dyDescent="0.25"/>
    <row r="776" ht="13.15" x14ac:dyDescent="0.25"/>
    <row r="777" ht="13.15" x14ac:dyDescent="0.25"/>
    <row r="778" ht="13.15" x14ac:dyDescent="0.25"/>
    <row r="779" ht="13.15" x14ac:dyDescent="0.25"/>
    <row r="780" ht="13.15" x14ac:dyDescent="0.25"/>
    <row r="781" ht="13.15" x14ac:dyDescent="0.25"/>
    <row r="782" ht="13.15" x14ac:dyDescent="0.25"/>
    <row r="783" ht="13.15" x14ac:dyDescent="0.25"/>
    <row r="784" ht="13.15" x14ac:dyDescent="0.25"/>
    <row r="785" ht="13.15" x14ac:dyDescent="0.25"/>
    <row r="786" ht="13.15" x14ac:dyDescent="0.25"/>
    <row r="787" ht="13.15" x14ac:dyDescent="0.25"/>
    <row r="788" ht="13.15" x14ac:dyDescent="0.25"/>
    <row r="789" ht="13.15" x14ac:dyDescent="0.25"/>
    <row r="790" ht="13.15" x14ac:dyDescent="0.25"/>
    <row r="791" ht="13.15" x14ac:dyDescent="0.25"/>
    <row r="792" ht="13.15" x14ac:dyDescent="0.25"/>
    <row r="793" ht="13.15" x14ac:dyDescent="0.25"/>
    <row r="794" ht="13.15" x14ac:dyDescent="0.25"/>
    <row r="795" ht="13.15" x14ac:dyDescent="0.25"/>
    <row r="796" ht="13.15" x14ac:dyDescent="0.25"/>
    <row r="797" ht="13.15" x14ac:dyDescent="0.25"/>
    <row r="798" ht="13.15" x14ac:dyDescent="0.25"/>
    <row r="799" ht="13.15" x14ac:dyDescent="0.25"/>
    <row r="800" ht="13.15" x14ac:dyDescent="0.25"/>
    <row r="801" ht="13.15" x14ac:dyDescent="0.25"/>
    <row r="802" ht="13.15" x14ac:dyDescent="0.25"/>
    <row r="803" ht="13.15" x14ac:dyDescent="0.25"/>
    <row r="804" ht="13.15" x14ac:dyDescent="0.25"/>
    <row r="805" ht="13.15" x14ac:dyDescent="0.25"/>
    <row r="806" ht="13.15" x14ac:dyDescent="0.25"/>
    <row r="807" ht="13.15" x14ac:dyDescent="0.25"/>
    <row r="808" ht="13.15" x14ac:dyDescent="0.25"/>
    <row r="809" ht="13.15" x14ac:dyDescent="0.25"/>
    <row r="810" ht="13.15" x14ac:dyDescent="0.25"/>
    <row r="811" ht="13.15" x14ac:dyDescent="0.25"/>
    <row r="812" ht="13.15" x14ac:dyDescent="0.25"/>
    <row r="813" ht="13.15" x14ac:dyDescent="0.25"/>
    <row r="814" ht="13.15" x14ac:dyDescent="0.25"/>
    <row r="815" ht="13.15" x14ac:dyDescent="0.25"/>
    <row r="816" ht="13.15" x14ac:dyDescent="0.25"/>
    <row r="817" ht="13.15" x14ac:dyDescent="0.25"/>
    <row r="818" ht="13.15" x14ac:dyDescent="0.25"/>
    <row r="819" ht="13.15" x14ac:dyDescent="0.25"/>
    <row r="820" ht="13.15" x14ac:dyDescent="0.25"/>
    <row r="821" ht="13.15" x14ac:dyDescent="0.25"/>
    <row r="822" ht="13.15" x14ac:dyDescent="0.25"/>
    <row r="823" ht="13.15" x14ac:dyDescent="0.25"/>
    <row r="824" ht="13.15" x14ac:dyDescent="0.25"/>
    <row r="825" ht="13.15" x14ac:dyDescent="0.25"/>
    <row r="826" ht="13.15" x14ac:dyDescent="0.25"/>
    <row r="827" ht="13.15" x14ac:dyDescent="0.25"/>
    <row r="828" ht="13.15" x14ac:dyDescent="0.25"/>
    <row r="829" ht="13.15" x14ac:dyDescent="0.25"/>
    <row r="830" ht="13.15" x14ac:dyDescent="0.25"/>
    <row r="831" ht="13.15" x14ac:dyDescent="0.25"/>
    <row r="832" ht="13.15" x14ac:dyDescent="0.25"/>
    <row r="833" ht="13.15" x14ac:dyDescent="0.25"/>
    <row r="834" ht="13.15" x14ac:dyDescent="0.25"/>
    <row r="835" ht="13.15" x14ac:dyDescent="0.25"/>
    <row r="836" ht="13.15" x14ac:dyDescent="0.25"/>
    <row r="837" ht="13.15" x14ac:dyDescent="0.25"/>
    <row r="838" ht="13.15" x14ac:dyDescent="0.25"/>
    <row r="839" ht="13.15" x14ac:dyDescent="0.25"/>
    <row r="840" ht="13.15" x14ac:dyDescent="0.25"/>
    <row r="841" ht="13.15" x14ac:dyDescent="0.25"/>
    <row r="842" ht="13.15" x14ac:dyDescent="0.25"/>
    <row r="843" ht="13.15" x14ac:dyDescent="0.25"/>
    <row r="844" ht="13.15" x14ac:dyDescent="0.25"/>
    <row r="845" ht="13.15" x14ac:dyDescent="0.25"/>
    <row r="846" ht="13.15" x14ac:dyDescent="0.25"/>
    <row r="847" ht="13.15" x14ac:dyDescent="0.25"/>
    <row r="848" ht="13.15" x14ac:dyDescent="0.25"/>
    <row r="849" ht="13.15" x14ac:dyDescent="0.25"/>
    <row r="850" ht="13.15" x14ac:dyDescent="0.25"/>
    <row r="851" ht="13.15" x14ac:dyDescent="0.25"/>
    <row r="852" ht="13.15" x14ac:dyDescent="0.25"/>
    <row r="853" ht="13.15" x14ac:dyDescent="0.25"/>
    <row r="854" ht="13.15" x14ac:dyDescent="0.25"/>
    <row r="855" ht="13.15" x14ac:dyDescent="0.25"/>
    <row r="856" ht="13.15" x14ac:dyDescent="0.25"/>
    <row r="857" ht="13.15" x14ac:dyDescent="0.25"/>
    <row r="858" ht="13.15" x14ac:dyDescent="0.25"/>
    <row r="859" ht="13.15" x14ac:dyDescent="0.25"/>
    <row r="860" ht="13.15" x14ac:dyDescent="0.25"/>
    <row r="861" ht="13.15" x14ac:dyDescent="0.25"/>
    <row r="862" ht="13.15" x14ac:dyDescent="0.25"/>
    <row r="863" ht="13.15" x14ac:dyDescent="0.25"/>
    <row r="864" ht="13.15" x14ac:dyDescent="0.25"/>
    <row r="865" ht="13.15" x14ac:dyDescent="0.25"/>
    <row r="866" ht="13.15" x14ac:dyDescent="0.25"/>
    <row r="867" ht="13.15" x14ac:dyDescent="0.25"/>
    <row r="868" ht="13.15" x14ac:dyDescent="0.25"/>
    <row r="869" ht="13.15" x14ac:dyDescent="0.25"/>
    <row r="870" ht="13.15" x14ac:dyDescent="0.25"/>
    <row r="871" ht="13.15" x14ac:dyDescent="0.25"/>
    <row r="872" ht="13.15" x14ac:dyDescent="0.25"/>
    <row r="873" ht="13.15" x14ac:dyDescent="0.25"/>
    <row r="874" ht="13.15" x14ac:dyDescent="0.25"/>
    <row r="875" ht="13.15" x14ac:dyDescent="0.25"/>
    <row r="876" ht="13.15" x14ac:dyDescent="0.25"/>
    <row r="877" ht="13.15" x14ac:dyDescent="0.25"/>
    <row r="878" ht="13.15" x14ac:dyDescent="0.25"/>
    <row r="879" ht="13.15" x14ac:dyDescent="0.25"/>
    <row r="880" ht="13.15" x14ac:dyDescent="0.25"/>
    <row r="881" ht="13.15" x14ac:dyDescent="0.25"/>
    <row r="882" ht="13.15" x14ac:dyDescent="0.25"/>
    <row r="883" ht="13.15" x14ac:dyDescent="0.25"/>
    <row r="884" ht="13.15" x14ac:dyDescent="0.25"/>
    <row r="885" ht="13.15" x14ac:dyDescent="0.25"/>
    <row r="886" ht="13.15" x14ac:dyDescent="0.25"/>
    <row r="887" ht="13.15" x14ac:dyDescent="0.25"/>
    <row r="888" ht="13.15" x14ac:dyDescent="0.25"/>
    <row r="889" ht="13.15" x14ac:dyDescent="0.25"/>
    <row r="890" ht="13.15" x14ac:dyDescent="0.25"/>
    <row r="891" ht="13.15" x14ac:dyDescent="0.25"/>
    <row r="892" ht="13.15" x14ac:dyDescent="0.25"/>
    <row r="893" ht="13.15" x14ac:dyDescent="0.25"/>
    <row r="894" ht="13.15" x14ac:dyDescent="0.25"/>
    <row r="895" ht="13.15" x14ac:dyDescent="0.25"/>
    <row r="896" ht="13.15" x14ac:dyDescent="0.25"/>
    <row r="897" ht="13.15" x14ac:dyDescent="0.25"/>
    <row r="898" ht="13.15" x14ac:dyDescent="0.25"/>
    <row r="899" ht="13.15" x14ac:dyDescent="0.25"/>
    <row r="900" ht="13.15" x14ac:dyDescent="0.25"/>
    <row r="901" ht="13.15" x14ac:dyDescent="0.25"/>
    <row r="902" ht="13.15" x14ac:dyDescent="0.25"/>
    <row r="903" ht="13.15" x14ac:dyDescent="0.25"/>
    <row r="904" ht="13.15" x14ac:dyDescent="0.25"/>
    <row r="905" ht="13.15" x14ac:dyDescent="0.25"/>
    <row r="906" ht="13.15" x14ac:dyDescent="0.25"/>
    <row r="907" ht="13.15" x14ac:dyDescent="0.25"/>
    <row r="908" ht="13.15" x14ac:dyDescent="0.25"/>
    <row r="909" ht="13.15" x14ac:dyDescent="0.25"/>
    <row r="910" ht="13.15" x14ac:dyDescent="0.25"/>
    <row r="911" ht="13.15" x14ac:dyDescent="0.25"/>
    <row r="912" ht="13.15" x14ac:dyDescent="0.25"/>
    <row r="913" ht="13.15" x14ac:dyDescent="0.25"/>
    <row r="914" ht="13.15" x14ac:dyDescent="0.25"/>
    <row r="915" ht="13.15" x14ac:dyDescent="0.25"/>
    <row r="916" ht="13.15" x14ac:dyDescent="0.25"/>
    <row r="917" ht="13.15" x14ac:dyDescent="0.25"/>
    <row r="918" ht="13.15" x14ac:dyDescent="0.25"/>
    <row r="919" ht="13.15" x14ac:dyDescent="0.25"/>
    <row r="920" ht="13.15" x14ac:dyDescent="0.25"/>
    <row r="921" ht="13.15" x14ac:dyDescent="0.25"/>
    <row r="922" ht="13.15" x14ac:dyDescent="0.25"/>
    <row r="923" ht="13.15" x14ac:dyDescent="0.25"/>
    <row r="924" ht="13.15" x14ac:dyDescent="0.25"/>
    <row r="925" ht="13.15" x14ac:dyDescent="0.25"/>
    <row r="926" ht="13.15" x14ac:dyDescent="0.25"/>
    <row r="927" ht="13.15" x14ac:dyDescent="0.25"/>
    <row r="928" ht="13.15" x14ac:dyDescent="0.25"/>
    <row r="929" ht="13.15" x14ac:dyDescent="0.25"/>
    <row r="930" ht="13.15" x14ac:dyDescent="0.25"/>
    <row r="931" ht="13.15" x14ac:dyDescent="0.25"/>
    <row r="932" ht="13.15" x14ac:dyDescent="0.25"/>
    <row r="933" ht="13.15" x14ac:dyDescent="0.25"/>
    <row r="934" ht="13.15" x14ac:dyDescent="0.25"/>
    <row r="935" ht="13.15" x14ac:dyDescent="0.25"/>
    <row r="936" ht="13.15" x14ac:dyDescent="0.25"/>
    <row r="937" ht="13.15" x14ac:dyDescent="0.25"/>
    <row r="938" ht="13.15" x14ac:dyDescent="0.25"/>
    <row r="939" ht="13.15" x14ac:dyDescent="0.25"/>
    <row r="940" ht="13.15" x14ac:dyDescent="0.25"/>
    <row r="941" ht="13.15" x14ac:dyDescent="0.25"/>
    <row r="942" ht="13.15" x14ac:dyDescent="0.25"/>
    <row r="943" ht="13.15" x14ac:dyDescent="0.25"/>
    <row r="944" ht="13.15" x14ac:dyDescent="0.25"/>
    <row r="945" ht="13.15" x14ac:dyDescent="0.25"/>
    <row r="946" ht="13.15" x14ac:dyDescent="0.25"/>
    <row r="947" ht="13.15" x14ac:dyDescent="0.25"/>
    <row r="948" ht="13.15" x14ac:dyDescent="0.25"/>
    <row r="949" ht="13.15" x14ac:dyDescent="0.25"/>
    <row r="950" ht="13.15" x14ac:dyDescent="0.25"/>
    <row r="951" ht="13.15" x14ac:dyDescent="0.25"/>
    <row r="952" ht="13.15" x14ac:dyDescent="0.25"/>
    <row r="953" ht="13.15" x14ac:dyDescent="0.25"/>
    <row r="954" ht="13.15" x14ac:dyDescent="0.25"/>
    <row r="955" ht="13.15" x14ac:dyDescent="0.25"/>
    <row r="956" ht="13.15" x14ac:dyDescent="0.25"/>
    <row r="957" ht="13.15" x14ac:dyDescent="0.25"/>
    <row r="958" ht="13.15" x14ac:dyDescent="0.25"/>
    <row r="959" ht="13.15" x14ac:dyDescent="0.25"/>
    <row r="960" ht="13.15" x14ac:dyDescent="0.25"/>
    <row r="961" ht="13.15" x14ac:dyDescent="0.25"/>
    <row r="962" ht="13.15" x14ac:dyDescent="0.25"/>
    <row r="963" ht="13.15" x14ac:dyDescent="0.25"/>
    <row r="964" ht="13.15" x14ac:dyDescent="0.25"/>
    <row r="965" ht="13.15" x14ac:dyDescent="0.25"/>
    <row r="966" ht="13.15" x14ac:dyDescent="0.25"/>
    <row r="967" ht="13.15" x14ac:dyDescent="0.25"/>
    <row r="968" ht="13.15" x14ac:dyDescent="0.25"/>
    <row r="969" ht="13.15" x14ac:dyDescent="0.25"/>
    <row r="970" ht="13.15" x14ac:dyDescent="0.25"/>
    <row r="971" ht="13.15" x14ac:dyDescent="0.25"/>
    <row r="972" ht="13.15" x14ac:dyDescent="0.25"/>
    <row r="973" ht="13.15" x14ac:dyDescent="0.25"/>
    <row r="974" ht="13.15" x14ac:dyDescent="0.25"/>
    <row r="975" ht="13.15" x14ac:dyDescent="0.25"/>
    <row r="976" ht="13.15" x14ac:dyDescent="0.25"/>
    <row r="977" ht="13.15" x14ac:dyDescent="0.25"/>
    <row r="978" ht="13.15" x14ac:dyDescent="0.25"/>
    <row r="979" ht="13.15" x14ac:dyDescent="0.25"/>
    <row r="980" ht="13.15" x14ac:dyDescent="0.25"/>
    <row r="981" ht="13.15" x14ac:dyDescent="0.25"/>
    <row r="982" ht="13.15" x14ac:dyDescent="0.25"/>
    <row r="983" ht="13.15" x14ac:dyDescent="0.25"/>
    <row r="984" ht="13.15" x14ac:dyDescent="0.25"/>
    <row r="985" ht="13.15" x14ac:dyDescent="0.25"/>
    <row r="986" ht="13.15" x14ac:dyDescent="0.25"/>
    <row r="987" ht="13.15" x14ac:dyDescent="0.25"/>
    <row r="988" ht="13.15" x14ac:dyDescent="0.25"/>
    <row r="989" ht="13.15" x14ac:dyDescent="0.25"/>
    <row r="990" ht="13.15" x14ac:dyDescent="0.25"/>
    <row r="991" ht="13.15" x14ac:dyDescent="0.25"/>
    <row r="992" ht="13.15" x14ac:dyDescent="0.25"/>
    <row r="993" ht="13.15" x14ac:dyDescent="0.25"/>
    <row r="994" ht="13.15" x14ac:dyDescent="0.25"/>
    <row r="995" ht="13.15" x14ac:dyDescent="0.25"/>
    <row r="996" ht="13.15" x14ac:dyDescent="0.25"/>
    <row r="997" ht="13.15" x14ac:dyDescent="0.25"/>
    <row r="998" ht="13.15" x14ac:dyDescent="0.25"/>
    <row r="999" ht="13.15" x14ac:dyDescent="0.25"/>
    <row r="1000" ht="13.15" x14ac:dyDescent="0.25"/>
    <row r="1001" ht="13.15" x14ac:dyDescent="0.25"/>
    <row r="1002" ht="13.15" x14ac:dyDescent="0.25"/>
    <row r="1003" ht="13.15" x14ac:dyDescent="0.25"/>
    <row r="1004" ht="13.15" x14ac:dyDescent="0.25"/>
    <row r="1005" ht="13.15" x14ac:dyDescent="0.25"/>
    <row r="1006" ht="13.15" x14ac:dyDescent="0.25"/>
    <row r="1007" ht="13.15" x14ac:dyDescent="0.25"/>
    <row r="1008" ht="13.15" x14ac:dyDescent="0.25"/>
    <row r="1009" ht="13.15" x14ac:dyDescent="0.25"/>
    <row r="1010" ht="13.15" x14ac:dyDescent="0.25"/>
    <row r="1011" ht="13.15" x14ac:dyDescent="0.25"/>
    <row r="1012" ht="13.15" x14ac:dyDescent="0.25"/>
    <row r="1013" ht="13.15" x14ac:dyDescent="0.25"/>
  </sheetData>
  <mergeCells count="1">
    <mergeCell ref="G7:O7"/>
  </mergeCells>
  <phoneticPr fontId="0" type="noConversion"/>
  <pageMargins left="0.41" right="0.15748031496062992" top="0.35433070866141736" bottom="0.35433070866141736" header="0.51181102362204722" footer="0.51181102362204722"/>
  <pageSetup paperSize="9" scale="70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A8" sqref="A8"/>
    </sheetView>
  </sheetViews>
  <sheetFormatPr defaultRowHeight="12.75" x14ac:dyDescent="0.2"/>
  <cols>
    <col min="1" max="1" width="26.7109375" bestFit="1" customWidth="1"/>
    <col min="2" max="2" width="99.140625" customWidth="1"/>
    <col min="3" max="3" width="8.28515625" customWidth="1"/>
    <col min="4" max="4" width="10.42578125" customWidth="1"/>
    <col min="5" max="5" width="14" customWidth="1"/>
    <col min="6" max="6" width="14.7109375" customWidth="1"/>
    <col min="7" max="7" width="17" customWidth="1"/>
    <col min="8" max="8" width="13.28515625" customWidth="1"/>
    <col min="9" max="9" width="18.42578125" customWidth="1"/>
    <col min="10" max="10" width="14.5703125" customWidth="1"/>
    <col min="14" max="14" width="12.5703125" customWidth="1"/>
    <col min="15" max="15" width="13.140625" customWidth="1"/>
  </cols>
  <sheetData>
    <row r="1" spans="1:15" s="7" customFormat="1" x14ac:dyDescent="0.2">
      <c r="A1" s="35" t="s">
        <v>387</v>
      </c>
      <c r="B1" s="135" t="s">
        <v>1453</v>
      </c>
      <c r="C1" s="1"/>
      <c r="D1" s="45"/>
      <c r="E1" s="24"/>
      <c r="F1" s="24"/>
    </row>
    <row r="2" spans="1:15" s="7" customFormat="1" x14ac:dyDescent="0.2">
      <c r="A2" s="35" t="s">
        <v>209</v>
      </c>
      <c r="B2" s="135" t="s">
        <v>1454</v>
      </c>
      <c r="C2" s="2"/>
      <c r="D2" s="4"/>
      <c r="E2" s="24"/>
      <c r="F2" s="24"/>
    </row>
    <row r="3" spans="1:15" s="7" customFormat="1" x14ac:dyDescent="0.2">
      <c r="A3" s="36" t="s">
        <v>1446</v>
      </c>
      <c r="B3" s="136" t="s">
        <v>1455</v>
      </c>
      <c r="C3" s="3"/>
      <c r="D3" s="46"/>
      <c r="E3" s="24"/>
      <c r="F3" s="24"/>
    </row>
    <row r="4" spans="1:15" s="7" customFormat="1" x14ac:dyDescent="0.2">
      <c r="A4" s="37" t="s">
        <v>230</v>
      </c>
      <c r="B4" s="136" t="s">
        <v>1456</v>
      </c>
      <c r="C4" s="2"/>
      <c r="D4" s="4"/>
      <c r="E4" s="24"/>
      <c r="F4" s="24"/>
    </row>
    <row r="5" spans="1:15" s="7" customFormat="1" x14ac:dyDescent="0.2">
      <c r="A5" s="37" t="s">
        <v>1452</v>
      </c>
      <c r="B5" s="9"/>
      <c r="C5" s="4"/>
      <c r="D5" s="4"/>
      <c r="E5" s="24"/>
      <c r="F5" s="24"/>
    </row>
    <row r="6" spans="1:15" s="7" customFormat="1" x14ac:dyDescent="0.2">
      <c r="A6" s="37" t="s">
        <v>229</v>
      </c>
      <c r="B6" s="8"/>
      <c r="C6" s="2"/>
      <c r="D6" s="4"/>
      <c r="E6" s="24"/>
      <c r="F6" s="24"/>
    </row>
    <row r="7" spans="1:15" s="7" customFormat="1" x14ac:dyDescent="0.2">
      <c r="A7" s="6"/>
      <c r="B7" s="6"/>
      <c r="C7" s="1"/>
      <c r="D7" s="45"/>
      <c r="E7" s="24"/>
      <c r="F7" s="24"/>
      <c r="G7" s="128" t="s">
        <v>1150</v>
      </c>
      <c r="H7" s="129"/>
      <c r="I7" s="129"/>
      <c r="J7" s="129"/>
      <c r="K7" s="129"/>
      <c r="L7" s="129"/>
      <c r="M7" s="129"/>
      <c r="N7" s="129"/>
      <c r="O7" s="130"/>
    </row>
    <row r="8" spans="1:15" s="7" customFormat="1" ht="61.15" customHeight="1" x14ac:dyDescent="0.2">
      <c r="A8" s="91" t="s">
        <v>208</v>
      </c>
      <c r="B8" s="114" t="s">
        <v>0</v>
      </c>
      <c r="C8" s="92" t="s">
        <v>354</v>
      </c>
      <c r="D8" s="92" t="s">
        <v>586</v>
      </c>
      <c r="E8" s="93" t="s">
        <v>1210</v>
      </c>
      <c r="F8" s="93" t="s">
        <v>1209</v>
      </c>
      <c r="G8" s="94" t="s">
        <v>1151</v>
      </c>
      <c r="H8" s="94" t="s">
        <v>1152</v>
      </c>
      <c r="I8" s="94" t="s">
        <v>1153</v>
      </c>
      <c r="J8" s="95" t="s">
        <v>1154</v>
      </c>
      <c r="K8" s="95" t="s">
        <v>1155</v>
      </c>
      <c r="L8" s="95" t="s">
        <v>1156</v>
      </c>
      <c r="M8" s="95" t="s">
        <v>1157</v>
      </c>
      <c r="N8" s="95" t="s">
        <v>1159</v>
      </c>
      <c r="O8" s="95" t="s">
        <v>1158</v>
      </c>
    </row>
    <row r="9" spans="1:15" x14ac:dyDescent="0.2">
      <c r="A9" t="s">
        <v>8</v>
      </c>
      <c r="B9" t="s">
        <v>602</v>
      </c>
      <c r="C9" t="s">
        <v>1202</v>
      </c>
      <c r="D9">
        <v>1</v>
      </c>
      <c r="E9" s="100">
        <v>37275</v>
      </c>
      <c r="F9" s="100">
        <f>Table3[[#This Row],[Цена RUR с НДС за 1 ед. измер.]]/1.2</f>
        <v>31062.5</v>
      </c>
      <c r="G9">
        <v>10</v>
      </c>
      <c r="H9" s="97">
        <v>1.32</v>
      </c>
      <c r="I9" s="97">
        <v>13.200000000000001</v>
      </c>
      <c r="J9" s="98" t="s">
        <v>1171</v>
      </c>
      <c r="K9" s="99">
        <v>390</v>
      </c>
      <c r="L9" s="99">
        <v>390</v>
      </c>
      <c r="M9" s="99">
        <v>320</v>
      </c>
      <c r="N9" s="97">
        <v>4.8672E-2</v>
      </c>
    </row>
    <row r="10" spans="1:15" x14ac:dyDescent="0.2">
      <c r="A10" t="s">
        <v>9</v>
      </c>
      <c r="B10" t="s">
        <v>603</v>
      </c>
      <c r="C10" t="s">
        <v>1202</v>
      </c>
      <c r="D10">
        <v>1</v>
      </c>
      <c r="E10" s="100">
        <v>42735</v>
      </c>
      <c r="F10" s="100">
        <f>Table3[[#This Row],[Цена RUR с НДС за 1 ед. измер.]]/1.2</f>
        <v>35612.5</v>
      </c>
      <c r="G10">
        <v>1</v>
      </c>
      <c r="H10" s="97">
        <v>3.77</v>
      </c>
      <c r="I10" s="97">
        <v>3.77</v>
      </c>
      <c r="J10" s="98"/>
      <c r="K10" s="99" t="s">
        <v>1168</v>
      </c>
      <c r="L10" s="99" t="s">
        <v>1168</v>
      </c>
      <c r="M10" s="99" t="s">
        <v>1168</v>
      </c>
      <c r="N10" s="97" t="s">
        <v>1168</v>
      </c>
    </row>
    <row r="11" spans="1:15" x14ac:dyDescent="0.2">
      <c r="A11" t="s">
        <v>10</v>
      </c>
      <c r="B11" t="s">
        <v>604</v>
      </c>
      <c r="C11" t="s">
        <v>1202</v>
      </c>
      <c r="D11">
        <v>1</v>
      </c>
      <c r="E11" s="100">
        <v>24255.000000000004</v>
      </c>
      <c r="F11" s="100">
        <f>Table3[[#This Row],[Цена RUR с НДС за 1 ед. измер.]]/1.2</f>
        <v>20212.500000000004</v>
      </c>
      <c r="G11">
        <v>1</v>
      </c>
      <c r="H11" s="97">
        <v>1.7</v>
      </c>
      <c r="I11" s="97">
        <v>1.7</v>
      </c>
      <c r="J11" s="98"/>
      <c r="K11" s="99" t="s">
        <v>1168</v>
      </c>
      <c r="L11" s="99" t="s">
        <v>1168</v>
      </c>
      <c r="M11" s="99" t="s">
        <v>1168</v>
      </c>
      <c r="N11" s="97" t="s">
        <v>1168</v>
      </c>
    </row>
    <row r="12" spans="1:15" x14ac:dyDescent="0.2">
      <c r="A12" t="s">
        <v>416</v>
      </c>
      <c r="B12" t="s">
        <v>989</v>
      </c>
      <c r="C12" t="s">
        <v>1202</v>
      </c>
      <c r="D12">
        <v>1</v>
      </c>
      <c r="E12" s="100">
        <v>7611.8610965512471</v>
      </c>
      <c r="F12" s="100">
        <f>Table3[[#This Row],[Цена RUR с НДС за 1 ед. измер.]]/1.2</f>
        <v>6343.2175804593726</v>
      </c>
      <c r="G12">
        <v>1</v>
      </c>
      <c r="H12" s="97" t="s">
        <v>1168</v>
      </c>
      <c r="I12" s="97" t="s">
        <v>1168</v>
      </c>
      <c r="J12" s="98"/>
      <c r="K12" s="99" t="s">
        <v>1168</v>
      </c>
      <c r="L12" s="99" t="s">
        <v>1168</v>
      </c>
      <c r="M12" s="99" t="s">
        <v>1168</v>
      </c>
      <c r="N12" s="97" t="s">
        <v>1168</v>
      </c>
    </row>
    <row r="13" spans="1:15" x14ac:dyDescent="0.2">
      <c r="A13" t="s">
        <v>11</v>
      </c>
      <c r="B13" t="s">
        <v>605</v>
      </c>
      <c r="C13" t="s">
        <v>1202</v>
      </c>
      <c r="D13">
        <v>1</v>
      </c>
      <c r="E13" s="100">
        <v>8292.9</v>
      </c>
      <c r="F13" s="100">
        <f>Table3[[#This Row],[Цена RUR с НДС за 1 ед. измер.]]/1.2</f>
        <v>6910.75</v>
      </c>
      <c r="G13">
        <v>1</v>
      </c>
      <c r="H13" s="97">
        <v>0.23</v>
      </c>
      <c r="I13" s="97">
        <v>0.23</v>
      </c>
      <c r="J13" s="98"/>
      <c r="K13" s="99" t="s">
        <v>1168</v>
      </c>
      <c r="L13" s="99" t="s">
        <v>1168</v>
      </c>
      <c r="M13" s="99" t="s">
        <v>1168</v>
      </c>
      <c r="N13" s="97" t="s">
        <v>1168</v>
      </c>
    </row>
    <row r="14" spans="1:15" x14ac:dyDescent="0.2">
      <c r="A14" t="s">
        <v>12</v>
      </c>
      <c r="B14" t="s">
        <v>606</v>
      </c>
      <c r="C14" t="s">
        <v>1202</v>
      </c>
      <c r="D14">
        <v>1</v>
      </c>
      <c r="E14" s="100">
        <v>8292.9</v>
      </c>
      <c r="F14" s="100">
        <f>Table3[[#This Row],[Цена RUR с НДС за 1 ед. измер.]]/1.2</f>
        <v>6910.75</v>
      </c>
      <c r="G14">
        <v>1</v>
      </c>
      <c r="H14" s="97">
        <v>0.35</v>
      </c>
      <c r="I14" s="97">
        <v>0.35</v>
      </c>
      <c r="J14" s="98"/>
      <c r="K14" s="99" t="s">
        <v>1168</v>
      </c>
      <c r="L14" s="99" t="s">
        <v>1168</v>
      </c>
      <c r="M14" s="99" t="s">
        <v>1168</v>
      </c>
      <c r="N14" s="97" t="s">
        <v>1168</v>
      </c>
    </row>
    <row r="15" spans="1:15" x14ac:dyDescent="0.2">
      <c r="A15" t="s">
        <v>13</v>
      </c>
      <c r="B15" t="s">
        <v>607</v>
      </c>
      <c r="C15" t="s">
        <v>1202</v>
      </c>
      <c r="D15">
        <v>1</v>
      </c>
      <c r="E15" s="100">
        <v>7474.9823076923076</v>
      </c>
      <c r="F15" s="100">
        <f>Table3[[#This Row],[Цена RUR с НДС за 1 ед. измер.]]/1.2</f>
        <v>6229.1519230769236</v>
      </c>
      <c r="G15">
        <v>1</v>
      </c>
      <c r="H15" s="97">
        <v>0.59</v>
      </c>
      <c r="I15" s="97">
        <v>0.59</v>
      </c>
      <c r="J15" s="98"/>
      <c r="K15" s="99" t="s">
        <v>1168</v>
      </c>
      <c r="L15" s="99" t="s">
        <v>1168</v>
      </c>
      <c r="M15" s="99" t="s">
        <v>1168</v>
      </c>
      <c r="N15" s="97" t="s">
        <v>1168</v>
      </c>
    </row>
    <row r="16" spans="1:15" x14ac:dyDescent="0.2">
      <c r="A16" t="s">
        <v>14</v>
      </c>
      <c r="B16" t="s">
        <v>608</v>
      </c>
      <c r="C16" t="s">
        <v>1202</v>
      </c>
      <c r="D16">
        <v>1</v>
      </c>
      <c r="E16" s="100">
        <v>10290</v>
      </c>
      <c r="F16" s="100">
        <f>Table3[[#This Row],[Цена RUR с НДС за 1 ед. измер.]]/1.2</f>
        <v>8575</v>
      </c>
      <c r="G16">
        <v>20</v>
      </c>
      <c r="H16" s="97">
        <v>0.45</v>
      </c>
      <c r="I16" s="97">
        <v>9</v>
      </c>
      <c r="J16" s="98" t="s">
        <v>1172</v>
      </c>
      <c r="K16" s="99">
        <v>210</v>
      </c>
      <c r="L16" s="99">
        <v>210</v>
      </c>
      <c r="M16" s="99">
        <v>110</v>
      </c>
      <c r="N16" s="97">
        <v>4.8510000000000003E-3</v>
      </c>
    </row>
    <row r="17" spans="1:14" x14ac:dyDescent="0.2">
      <c r="A17" t="s">
        <v>15</v>
      </c>
      <c r="B17" t="s">
        <v>609</v>
      </c>
      <c r="C17" t="s">
        <v>1202</v>
      </c>
      <c r="D17">
        <v>1</v>
      </c>
      <c r="E17" s="117">
        <v>29707.026461538466</v>
      </c>
      <c r="F17" s="100">
        <f>Table3[[#This Row],[Цена RUR с НДС за 1 ед. измер.]]/1.2</f>
        <v>24755.855384615388</v>
      </c>
      <c r="G17">
        <v>10</v>
      </c>
      <c r="H17" s="97">
        <v>2.75</v>
      </c>
      <c r="I17" s="97">
        <v>27.5</v>
      </c>
      <c r="J17" s="98" t="s">
        <v>1173</v>
      </c>
      <c r="K17" s="99">
        <v>302</v>
      </c>
      <c r="L17" s="99">
        <v>302</v>
      </c>
      <c r="M17" s="99">
        <v>100</v>
      </c>
      <c r="N17" s="97">
        <v>9.1204000000000007E-3</v>
      </c>
    </row>
    <row r="18" spans="1:14" x14ac:dyDescent="0.2">
      <c r="A18" t="s">
        <v>16</v>
      </c>
      <c r="B18" t="s">
        <v>610</v>
      </c>
      <c r="C18" t="s">
        <v>1202</v>
      </c>
      <c r="D18">
        <v>1</v>
      </c>
      <c r="E18" s="100">
        <v>13569.764379806251</v>
      </c>
      <c r="F18" s="100">
        <f>Table3[[#This Row],[Цена RUR с НДС за 1 ед. измер.]]/1.2</f>
        <v>11308.136983171877</v>
      </c>
      <c r="G18">
        <v>10</v>
      </c>
      <c r="H18" s="97">
        <v>0.83</v>
      </c>
      <c r="I18" s="97">
        <v>8.2999999999999989</v>
      </c>
      <c r="J18" s="98" t="s">
        <v>1172</v>
      </c>
      <c r="K18" s="99">
        <v>210</v>
      </c>
      <c r="L18" s="99">
        <v>210</v>
      </c>
      <c r="M18" s="99">
        <v>110</v>
      </c>
      <c r="N18" s="97">
        <v>4.8510000000000003E-3</v>
      </c>
    </row>
    <row r="19" spans="1:14" x14ac:dyDescent="0.2">
      <c r="A19" t="s">
        <v>17</v>
      </c>
      <c r="B19" t="s">
        <v>611</v>
      </c>
      <c r="C19" t="s">
        <v>1202</v>
      </c>
      <c r="D19">
        <v>1</v>
      </c>
      <c r="E19" s="100">
        <v>13744.322307692308</v>
      </c>
      <c r="F19" s="100">
        <f>Table3[[#This Row],[Цена RUR с НДС за 1 ед. измер.]]/1.2</f>
        <v>11453.601923076923</v>
      </c>
      <c r="G19">
        <v>10</v>
      </c>
      <c r="H19" s="97">
        <v>1.1599999999999999</v>
      </c>
      <c r="I19" s="97">
        <v>11.6</v>
      </c>
      <c r="J19" s="98" t="s">
        <v>1161</v>
      </c>
      <c r="K19" s="99">
        <v>210</v>
      </c>
      <c r="L19" s="99">
        <v>210</v>
      </c>
      <c r="M19" s="99">
        <v>160</v>
      </c>
      <c r="N19" s="97">
        <v>7.0559999999999998E-3</v>
      </c>
    </row>
    <row r="20" spans="1:14" x14ac:dyDescent="0.2">
      <c r="A20" t="s">
        <v>19</v>
      </c>
      <c r="B20" t="s">
        <v>1420</v>
      </c>
      <c r="C20" t="s">
        <v>1202</v>
      </c>
      <c r="D20">
        <v>1</v>
      </c>
      <c r="E20" s="100">
        <v>52500</v>
      </c>
      <c r="F20" s="100">
        <f>Table3[[#This Row],[Цена RUR с НДС за 1 ед. измер.]]/1.2</f>
        <v>43750</v>
      </c>
      <c r="G20">
        <v>1</v>
      </c>
      <c r="H20" s="97">
        <v>6.4</v>
      </c>
      <c r="I20" s="97"/>
      <c r="J20" s="98"/>
      <c r="K20" s="99"/>
      <c r="L20" s="99"/>
      <c r="M20" s="99"/>
      <c r="N20" s="97"/>
    </row>
    <row r="21" spans="1:14" x14ac:dyDescent="0.2">
      <c r="A21" t="s">
        <v>20</v>
      </c>
      <c r="B21" t="s">
        <v>1420</v>
      </c>
      <c r="C21" t="s">
        <v>1202</v>
      </c>
      <c r="D21">
        <v>1</v>
      </c>
      <c r="E21" s="100">
        <v>55000</v>
      </c>
      <c r="F21" s="100">
        <f>Table3[[#This Row],[Цена RUR с НДС за 1 ед. измер.]]/1.2</f>
        <v>45833.333333333336</v>
      </c>
      <c r="G21">
        <v>1</v>
      </c>
      <c r="H21" s="97">
        <v>7</v>
      </c>
      <c r="I21" s="97"/>
      <c r="J21" s="98"/>
      <c r="K21" s="99"/>
      <c r="L21" s="99"/>
      <c r="M21" s="99"/>
      <c r="N21" s="97"/>
    </row>
    <row r="22" spans="1:14" x14ac:dyDescent="0.2">
      <c r="A22" t="s">
        <v>21</v>
      </c>
      <c r="B22" t="s">
        <v>612</v>
      </c>
      <c r="C22" t="s">
        <v>1202</v>
      </c>
      <c r="D22">
        <v>1</v>
      </c>
      <c r="E22" s="100">
        <v>93450</v>
      </c>
      <c r="F22" s="100">
        <f>Table3[[#This Row],[Цена RUR с НДС за 1 ед. измер.]]/1.2</f>
        <v>77875</v>
      </c>
      <c r="G22">
        <v>0</v>
      </c>
      <c r="H22" s="97">
        <v>4.5999999999999996</v>
      </c>
      <c r="I22" s="97"/>
      <c r="J22" s="98"/>
      <c r="K22" s="99" t="s">
        <v>1168</v>
      </c>
      <c r="L22" s="99" t="s">
        <v>1168</v>
      </c>
      <c r="M22" s="99" t="s">
        <v>1168</v>
      </c>
      <c r="N22" s="97" t="s">
        <v>1168</v>
      </c>
    </row>
    <row r="23" spans="1:14" x14ac:dyDescent="0.2">
      <c r="A23" t="s">
        <v>22</v>
      </c>
      <c r="B23" t="s">
        <v>990</v>
      </c>
      <c r="C23" t="s">
        <v>1202</v>
      </c>
      <c r="D23">
        <v>1</v>
      </c>
      <c r="E23" s="100">
        <v>4174.4213836118643</v>
      </c>
      <c r="F23" s="100">
        <f>Table3[[#This Row],[Цена RUR с НДС за 1 ед. измер.]]/1.2</f>
        <v>3478.6844863432202</v>
      </c>
      <c r="G23" t="s">
        <v>1168</v>
      </c>
      <c r="H23" s="97">
        <v>0.09</v>
      </c>
      <c r="I23" s="97" t="s">
        <v>1168</v>
      </c>
      <c r="J23" s="98"/>
      <c r="K23" s="99" t="s">
        <v>1168</v>
      </c>
      <c r="L23" s="99" t="s">
        <v>1168</v>
      </c>
      <c r="M23" s="99" t="s">
        <v>1168</v>
      </c>
      <c r="N23" s="97" t="s">
        <v>1168</v>
      </c>
    </row>
    <row r="24" spans="1:14" x14ac:dyDescent="0.2">
      <c r="A24" t="s">
        <v>23</v>
      </c>
      <c r="B24" t="s">
        <v>991</v>
      </c>
      <c r="C24" t="s">
        <v>1202</v>
      </c>
      <c r="D24">
        <v>1</v>
      </c>
      <c r="E24" s="100">
        <v>3913.5200471361218</v>
      </c>
      <c r="F24" s="100">
        <f>Table3[[#This Row],[Цена RUR с НДС за 1 ед. измер.]]/1.2</f>
        <v>3261.2667059467681</v>
      </c>
      <c r="G24" t="s">
        <v>1168</v>
      </c>
      <c r="H24" s="97">
        <v>0.08</v>
      </c>
      <c r="I24" s="97" t="s">
        <v>1168</v>
      </c>
      <c r="J24" s="98"/>
      <c r="K24" s="99" t="s">
        <v>1168</v>
      </c>
      <c r="L24" s="99" t="s">
        <v>1168</v>
      </c>
      <c r="M24" s="99" t="s">
        <v>1168</v>
      </c>
      <c r="N24" s="97" t="s">
        <v>1168</v>
      </c>
    </row>
    <row r="25" spans="1:14" x14ac:dyDescent="0.2">
      <c r="A25" t="s">
        <v>240</v>
      </c>
      <c r="B25" t="s">
        <v>992</v>
      </c>
      <c r="C25" t="s">
        <v>1202</v>
      </c>
      <c r="D25">
        <v>1</v>
      </c>
      <c r="E25" s="100">
        <v>6289.5857900401988</v>
      </c>
      <c r="F25" s="100">
        <f>Table3[[#This Row],[Цена RUR с НДС за 1 ед. измер.]]/1.2</f>
        <v>5241.321491700166</v>
      </c>
      <c r="G25" t="s">
        <v>1168</v>
      </c>
      <c r="H25" s="97">
        <v>0.08</v>
      </c>
      <c r="I25" s="97" t="s">
        <v>1168</v>
      </c>
      <c r="J25" s="98"/>
      <c r="K25" s="99" t="s">
        <v>1168</v>
      </c>
      <c r="L25" s="99" t="s">
        <v>1168</v>
      </c>
      <c r="M25" s="99" t="s">
        <v>1168</v>
      </c>
      <c r="N25" s="97" t="s">
        <v>1168</v>
      </c>
    </row>
    <row r="26" spans="1:14" x14ac:dyDescent="0.2">
      <c r="A26" t="s">
        <v>24</v>
      </c>
      <c r="B26" t="s">
        <v>613</v>
      </c>
      <c r="C26" t="s">
        <v>1202</v>
      </c>
      <c r="D26">
        <v>1</v>
      </c>
      <c r="E26" s="100">
        <v>6195</v>
      </c>
      <c r="F26" s="100">
        <f>Table3[[#This Row],[Цена RUR с НДС за 1 ед. измер.]]/1.2</f>
        <v>5162.5</v>
      </c>
      <c r="G26">
        <v>20</v>
      </c>
      <c r="H26" s="97">
        <v>0.25</v>
      </c>
      <c r="I26" s="97">
        <v>5</v>
      </c>
      <c r="J26" s="98" t="s">
        <v>1173</v>
      </c>
      <c r="K26" s="99">
        <v>302</v>
      </c>
      <c r="L26" s="99">
        <v>302</v>
      </c>
      <c r="M26" s="99">
        <v>100</v>
      </c>
      <c r="N26" s="97">
        <v>9.1204000000000007E-3</v>
      </c>
    </row>
    <row r="27" spans="1:14" x14ac:dyDescent="0.2">
      <c r="A27" t="s">
        <v>441</v>
      </c>
      <c r="B27" t="s">
        <v>993</v>
      </c>
      <c r="C27" t="s">
        <v>1202</v>
      </c>
      <c r="D27">
        <v>1</v>
      </c>
      <c r="E27" s="100">
        <v>10395</v>
      </c>
      <c r="F27" s="100">
        <f>Table3[[#This Row],[Цена RUR с НДС за 1 ед. измер.]]/1.2</f>
        <v>8662.5</v>
      </c>
      <c r="G27" t="s">
        <v>1168</v>
      </c>
      <c r="H27" s="97" t="s">
        <v>1168</v>
      </c>
      <c r="I27" s="97" t="s">
        <v>1168</v>
      </c>
      <c r="J27" s="98"/>
      <c r="K27" s="99" t="s">
        <v>1168</v>
      </c>
      <c r="L27" s="99" t="s">
        <v>1168</v>
      </c>
      <c r="M27" s="99" t="s">
        <v>1168</v>
      </c>
      <c r="N27" s="97" t="s">
        <v>1168</v>
      </c>
    </row>
    <row r="28" spans="1:14" x14ac:dyDescent="0.2">
      <c r="A28" t="s">
        <v>241</v>
      </c>
      <c r="B28" t="s">
        <v>994</v>
      </c>
      <c r="C28" t="s">
        <v>1202</v>
      </c>
      <c r="D28">
        <v>1</v>
      </c>
      <c r="E28" s="100">
        <v>599.07539923091429</v>
      </c>
      <c r="F28" s="100">
        <f>Table3[[#This Row],[Цена RUR с НДС за 1 ед. измер.]]/1.2</f>
        <v>499.22949935909526</v>
      </c>
      <c r="G28">
        <v>20</v>
      </c>
      <c r="H28" s="97" t="s">
        <v>1168</v>
      </c>
      <c r="I28" s="97" t="s">
        <v>1168</v>
      </c>
      <c r="J28" s="98" t="s">
        <v>1160</v>
      </c>
      <c r="K28" s="99">
        <v>375</v>
      </c>
      <c r="L28" s="99">
        <v>250</v>
      </c>
      <c r="M28" s="99">
        <v>115</v>
      </c>
      <c r="N28" s="97">
        <v>1.0781249999999999E-2</v>
      </c>
    </row>
    <row r="29" spans="1:14" x14ac:dyDescent="0.2">
      <c r="A29" t="s">
        <v>242</v>
      </c>
      <c r="B29" t="s">
        <v>995</v>
      </c>
      <c r="C29" t="s">
        <v>1202</v>
      </c>
      <c r="D29">
        <v>1</v>
      </c>
      <c r="E29" s="100">
        <v>50968.939661510936</v>
      </c>
      <c r="F29" s="100">
        <f>Table3[[#This Row],[Цена RUR с НДС за 1 ед. измер.]]/1.2</f>
        <v>42474.116384592446</v>
      </c>
      <c r="G29" t="s">
        <v>1168</v>
      </c>
      <c r="H29" s="97" t="s">
        <v>1168</v>
      </c>
      <c r="I29" s="97" t="s">
        <v>1168</v>
      </c>
      <c r="J29" s="98"/>
      <c r="K29" s="99" t="s">
        <v>1168</v>
      </c>
      <c r="L29" s="99" t="s">
        <v>1168</v>
      </c>
      <c r="M29" s="99" t="s">
        <v>1168</v>
      </c>
      <c r="N29" s="97" t="s">
        <v>1168</v>
      </c>
    </row>
    <row r="30" spans="1:14" x14ac:dyDescent="0.2">
      <c r="A30" t="s">
        <v>442</v>
      </c>
      <c r="B30" t="s">
        <v>614</v>
      </c>
      <c r="C30" t="s">
        <v>1202</v>
      </c>
      <c r="D30">
        <v>1</v>
      </c>
      <c r="E30" s="100">
        <v>2625</v>
      </c>
      <c r="F30" s="100">
        <f>Table3[[#This Row],[Цена RUR с НДС за 1 ед. измер.]]/1.2</f>
        <v>2187.5</v>
      </c>
      <c r="G30" t="s">
        <v>1168</v>
      </c>
      <c r="H30" s="97">
        <v>0.11</v>
      </c>
      <c r="I30" s="97" t="s">
        <v>1168</v>
      </c>
      <c r="J30" s="98"/>
      <c r="K30" s="99" t="s">
        <v>1168</v>
      </c>
      <c r="L30" s="99" t="s">
        <v>1168</v>
      </c>
      <c r="M30" s="99" t="s">
        <v>1168</v>
      </c>
      <c r="N30" s="97" t="s">
        <v>1168</v>
      </c>
    </row>
    <row r="31" spans="1:14" x14ac:dyDescent="0.2">
      <c r="A31" t="s">
        <v>443</v>
      </c>
      <c r="B31" t="s">
        <v>615</v>
      </c>
      <c r="C31" t="s">
        <v>1202</v>
      </c>
      <c r="D31">
        <v>1</v>
      </c>
      <c r="E31" s="100">
        <v>346.5</v>
      </c>
      <c r="F31" s="100">
        <f>Table3[[#This Row],[Цена RUR с НДС за 1 ед. измер.]]/1.2</f>
        <v>288.75</v>
      </c>
      <c r="G31" t="s">
        <v>1168</v>
      </c>
      <c r="H31" s="97" t="s">
        <v>1168</v>
      </c>
      <c r="I31" s="97" t="s">
        <v>1168</v>
      </c>
      <c r="J31" s="98"/>
      <c r="K31" s="99" t="s">
        <v>1168</v>
      </c>
      <c r="L31" s="99" t="s">
        <v>1168</v>
      </c>
      <c r="M31" s="99" t="s">
        <v>1168</v>
      </c>
      <c r="N31" s="97" t="s">
        <v>1168</v>
      </c>
    </row>
    <row r="32" spans="1:14" x14ac:dyDescent="0.2">
      <c r="A32" t="s">
        <v>243</v>
      </c>
      <c r="B32" t="s">
        <v>996</v>
      </c>
      <c r="C32" t="s">
        <v>1202</v>
      </c>
      <c r="D32">
        <v>1</v>
      </c>
      <c r="E32" s="100">
        <v>51975</v>
      </c>
      <c r="F32" s="100">
        <f>Table3[[#This Row],[Цена RUR с НДС за 1 ед. измер.]]/1.2</f>
        <v>43312.5</v>
      </c>
      <c r="G32" t="s">
        <v>1168</v>
      </c>
      <c r="H32" s="97">
        <v>1.05</v>
      </c>
      <c r="I32" s="97" t="s">
        <v>1168</v>
      </c>
      <c r="J32" s="98"/>
      <c r="K32" s="99" t="s">
        <v>1168</v>
      </c>
      <c r="L32" s="99" t="s">
        <v>1168</v>
      </c>
      <c r="M32" s="99" t="s">
        <v>1168</v>
      </c>
      <c r="N32" s="97" t="s">
        <v>1168</v>
      </c>
    </row>
    <row r="33" spans="1:14" x14ac:dyDescent="0.2">
      <c r="A33" t="s">
        <v>555</v>
      </c>
      <c r="B33" t="s">
        <v>616</v>
      </c>
      <c r="C33" t="s">
        <v>1202</v>
      </c>
      <c r="D33">
        <v>1</v>
      </c>
      <c r="E33" s="100">
        <v>4226.25</v>
      </c>
      <c r="F33" s="100">
        <f>Table3[[#This Row],[Цена RUR с НДС за 1 ед. измер.]]/1.2</f>
        <v>3521.875</v>
      </c>
      <c r="G33" t="s">
        <v>1168</v>
      </c>
      <c r="H33" s="97"/>
      <c r="I33" s="97" t="s">
        <v>1168</v>
      </c>
      <c r="J33" s="98"/>
      <c r="K33" s="99" t="s">
        <v>1168</v>
      </c>
      <c r="L33" s="99" t="s">
        <v>1168</v>
      </c>
      <c r="M33" s="99" t="s">
        <v>1168</v>
      </c>
      <c r="N33" s="97" t="s">
        <v>1168</v>
      </c>
    </row>
    <row r="34" spans="1:14" x14ac:dyDescent="0.2">
      <c r="A34" t="s">
        <v>556</v>
      </c>
      <c r="B34" t="s">
        <v>617</v>
      </c>
      <c r="C34" t="s">
        <v>1202</v>
      </c>
      <c r="D34">
        <v>1</v>
      </c>
      <c r="E34" s="100">
        <v>63997.499999999993</v>
      </c>
      <c r="F34" s="100">
        <f>Table3[[#This Row],[Цена RUR с НДС за 1 ед. измер.]]/1.2</f>
        <v>53331.249999999993</v>
      </c>
      <c r="G34" t="s">
        <v>1168</v>
      </c>
      <c r="H34" s="97"/>
      <c r="I34" s="97" t="s">
        <v>1168</v>
      </c>
      <c r="J34" s="98"/>
      <c r="K34" s="99" t="s">
        <v>1168</v>
      </c>
      <c r="L34" s="99" t="s">
        <v>1168</v>
      </c>
      <c r="M34" s="99" t="s">
        <v>1168</v>
      </c>
      <c r="N34" s="97" t="s">
        <v>1168</v>
      </c>
    </row>
    <row r="35" spans="1:14" x14ac:dyDescent="0.2">
      <c r="A35" t="s">
        <v>557</v>
      </c>
      <c r="B35" t="s">
        <v>618</v>
      </c>
      <c r="C35" t="s">
        <v>1202</v>
      </c>
      <c r="D35">
        <v>1</v>
      </c>
      <c r="E35" s="100">
        <v>29583.749999999996</v>
      </c>
      <c r="F35" s="100">
        <f>Table3[[#This Row],[Цена RUR с НДС за 1 ед. измер.]]/1.2</f>
        <v>24653.124999999996</v>
      </c>
      <c r="G35" t="s">
        <v>1168</v>
      </c>
      <c r="H35" s="97"/>
      <c r="I35" s="97" t="s">
        <v>1168</v>
      </c>
      <c r="J35" s="98"/>
      <c r="K35" s="99" t="s">
        <v>1168</v>
      </c>
      <c r="L35" s="99" t="s">
        <v>1168</v>
      </c>
      <c r="M35" s="99" t="s">
        <v>1168</v>
      </c>
      <c r="N35" s="97" t="s">
        <v>1168</v>
      </c>
    </row>
    <row r="36" spans="1:14" x14ac:dyDescent="0.2">
      <c r="A36" t="s">
        <v>558</v>
      </c>
      <c r="B36" t="s">
        <v>619</v>
      </c>
      <c r="C36" t="s">
        <v>1202</v>
      </c>
      <c r="D36">
        <v>1</v>
      </c>
      <c r="E36" s="100">
        <v>29583.749999999996</v>
      </c>
      <c r="F36" s="100">
        <f>Table3[[#This Row],[Цена RUR с НДС за 1 ед. измер.]]/1.2</f>
        <v>24653.124999999996</v>
      </c>
      <c r="G36" t="s">
        <v>1168</v>
      </c>
      <c r="H36" s="97"/>
      <c r="I36" s="97" t="s">
        <v>1168</v>
      </c>
      <c r="J36" s="98"/>
      <c r="K36" s="99" t="s">
        <v>1168</v>
      </c>
      <c r="L36" s="99" t="s">
        <v>1168</v>
      </c>
      <c r="M36" s="99" t="s">
        <v>1168</v>
      </c>
      <c r="N36" s="97" t="s">
        <v>1168</v>
      </c>
    </row>
    <row r="37" spans="1:14" x14ac:dyDescent="0.2">
      <c r="A37" t="s">
        <v>559</v>
      </c>
      <c r="B37" t="s">
        <v>620</v>
      </c>
      <c r="C37" t="s">
        <v>1202</v>
      </c>
      <c r="D37">
        <v>1</v>
      </c>
      <c r="E37" s="100">
        <v>39847.5</v>
      </c>
      <c r="F37" s="100">
        <f>Table3[[#This Row],[Цена RUR с НДС за 1 ед. измер.]]/1.2</f>
        <v>33206.25</v>
      </c>
      <c r="G37" t="s">
        <v>1168</v>
      </c>
      <c r="H37" s="97"/>
      <c r="I37" s="97" t="s">
        <v>1168</v>
      </c>
      <c r="J37" s="98"/>
      <c r="K37" s="99" t="s">
        <v>1168</v>
      </c>
      <c r="L37" s="99" t="s">
        <v>1168</v>
      </c>
      <c r="M37" s="99" t="s">
        <v>1168</v>
      </c>
      <c r="N37" s="97" t="s">
        <v>1168</v>
      </c>
    </row>
    <row r="38" spans="1:14" x14ac:dyDescent="0.2">
      <c r="A38" t="s">
        <v>560</v>
      </c>
      <c r="B38" t="s">
        <v>621</v>
      </c>
      <c r="C38" t="s">
        <v>1202</v>
      </c>
      <c r="D38">
        <v>1</v>
      </c>
      <c r="E38" s="100">
        <v>54337.499999999993</v>
      </c>
      <c r="F38" s="100">
        <f>Table3[[#This Row],[Цена RUR с НДС за 1 ед. измер.]]/1.2</f>
        <v>45281.249999999993</v>
      </c>
      <c r="G38" t="s">
        <v>1168</v>
      </c>
      <c r="H38" s="97"/>
      <c r="I38" s="97" t="s">
        <v>1168</v>
      </c>
      <c r="J38" s="98"/>
      <c r="K38" s="99" t="s">
        <v>1168</v>
      </c>
      <c r="L38" s="99" t="s">
        <v>1168</v>
      </c>
      <c r="M38" s="99" t="s">
        <v>1168</v>
      </c>
      <c r="N38" s="97" t="s">
        <v>1168</v>
      </c>
    </row>
    <row r="39" spans="1:14" x14ac:dyDescent="0.2">
      <c r="A39" t="s">
        <v>25</v>
      </c>
      <c r="B39" t="s">
        <v>622</v>
      </c>
      <c r="C39" t="s">
        <v>1202</v>
      </c>
      <c r="D39">
        <v>1</v>
      </c>
      <c r="E39" s="100">
        <v>9042.3173076923085</v>
      </c>
      <c r="F39" s="100">
        <f>Table3[[#This Row],[Цена RUR с НДС за 1 ед. измер.]]/1.2</f>
        <v>7535.2644230769238</v>
      </c>
      <c r="G39">
        <v>1</v>
      </c>
      <c r="H39" s="97">
        <v>1.95</v>
      </c>
      <c r="I39" s="97">
        <v>1.95</v>
      </c>
      <c r="J39" s="98"/>
      <c r="K39" s="99">
        <v>270</v>
      </c>
      <c r="L39" s="99">
        <v>95</v>
      </c>
      <c r="M39" s="99">
        <v>110</v>
      </c>
      <c r="N39" s="97" t="s">
        <v>1168</v>
      </c>
    </row>
    <row r="40" spans="1:14" x14ac:dyDescent="0.2">
      <c r="A40" t="s">
        <v>444</v>
      </c>
      <c r="B40" t="s">
        <v>623</v>
      </c>
      <c r="C40" t="s">
        <v>1202</v>
      </c>
      <c r="D40">
        <v>1</v>
      </c>
      <c r="E40" s="100">
        <v>5336.618246094712</v>
      </c>
      <c r="F40" s="100">
        <f>Table3[[#This Row],[Цена RUR с НДС за 1 ед. измер.]]/1.2</f>
        <v>4447.1818717455935</v>
      </c>
      <c r="G40">
        <v>1</v>
      </c>
      <c r="H40" s="97" t="s">
        <v>1168</v>
      </c>
      <c r="I40" s="97" t="s">
        <v>1168</v>
      </c>
      <c r="J40" s="98"/>
      <c r="K40" s="99" t="s">
        <v>1168</v>
      </c>
      <c r="L40" s="99" t="s">
        <v>1168</v>
      </c>
      <c r="M40" s="99" t="s">
        <v>1168</v>
      </c>
      <c r="N40" s="97" t="s">
        <v>1168</v>
      </c>
    </row>
    <row r="41" spans="1:14" x14ac:dyDescent="0.2">
      <c r="A41" t="s">
        <v>26</v>
      </c>
      <c r="B41" t="s">
        <v>624</v>
      </c>
      <c r="C41" t="s">
        <v>1202</v>
      </c>
      <c r="D41">
        <v>1</v>
      </c>
      <c r="E41" s="100">
        <v>143147.00723076923</v>
      </c>
      <c r="F41" s="100">
        <f>Table3[[#This Row],[Цена RUR с НДС за 1 ед. измер.]]/1.2</f>
        <v>119289.17269230769</v>
      </c>
      <c r="G41">
        <v>1</v>
      </c>
      <c r="H41" s="97">
        <v>7.74</v>
      </c>
      <c r="I41" s="97">
        <v>7.74</v>
      </c>
      <c r="J41" s="98"/>
      <c r="K41" s="99" t="s">
        <v>1168</v>
      </c>
      <c r="L41" s="99" t="s">
        <v>1168</v>
      </c>
      <c r="M41" s="99" t="s">
        <v>1168</v>
      </c>
      <c r="N41" s="97" t="s">
        <v>1168</v>
      </c>
    </row>
    <row r="42" spans="1:14" x14ac:dyDescent="0.2">
      <c r="A42" t="s">
        <v>145</v>
      </c>
      <c r="B42" t="s">
        <v>942</v>
      </c>
      <c r="C42" t="s">
        <v>1202</v>
      </c>
      <c r="D42">
        <v>1</v>
      </c>
      <c r="E42" s="100">
        <v>40103.21720383002</v>
      </c>
      <c r="F42" s="100">
        <f>Table3[[#This Row],[Цена RUR с НДС за 1 ед. измер.]]/1.2</f>
        <v>33419.347669858354</v>
      </c>
      <c r="G42" t="s">
        <v>1168</v>
      </c>
      <c r="H42" s="97">
        <v>4.3</v>
      </c>
      <c r="I42" s="97" t="s">
        <v>1168</v>
      </c>
      <c r="J42" s="98">
        <v>0</v>
      </c>
      <c r="K42" s="99" t="s">
        <v>1168</v>
      </c>
      <c r="L42" s="99" t="s">
        <v>1168</v>
      </c>
      <c r="M42" s="99" t="s">
        <v>1168</v>
      </c>
      <c r="N42" s="97" t="s">
        <v>1168</v>
      </c>
    </row>
    <row r="43" spans="1:14" x14ac:dyDescent="0.2">
      <c r="A43" t="s">
        <v>146</v>
      </c>
      <c r="B43" t="s">
        <v>943</v>
      </c>
      <c r="C43" t="s">
        <v>1202</v>
      </c>
      <c r="D43">
        <v>1</v>
      </c>
      <c r="E43" s="100">
        <v>29972.274185700004</v>
      </c>
      <c r="F43" s="100">
        <f>Table3[[#This Row],[Цена RUR с НДС за 1 ед. измер.]]/1.2</f>
        <v>24976.895154750004</v>
      </c>
      <c r="G43" t="s">
        <v>1168</v>
      </c>
      <c r="H43" s="97">
        <v>2.2999999999999998</v>
      </c>
      <c r="I43" s="97" t="s">
        <v>1168</v>
      </c>
      <c r="J43" s="98">
        <v>0</v>
      </c>
      <c r="K43" s="99" t="s">
        <v>1168</v>
      </c>
      <c r="L43" s="99" t="s">
        <v>1168</v>
      </c>
      <c r="M43" s="99" t="s">
        <v>1168</v>
      </c>
      <c r="N43" s="97" t="s">
        <v>1168</v>
      </c>
    </row>
    <row r="44" spans="1:14" x14ac:dyDescent="0.2">
      <c r="A44" t="s">
        <v>147</v>
      </c>
      <c r="B44" t="s">
        <v>944</v>
      </c>
      <c r="C44" t="s">
        <v>1202</v>
      </c>
      <c r="D44">
        <v>1</v>
      </c>
      <c r="E44" s="100">
        <v>37922.237155687493</v>
      </c>
      <c r="F44" s="100">
        <f>Table3[[#This Row],[Цена RUR с НДС за 1 ед. измер.]]/1.2</f>
        <v>31601.864296406246</v>
      </c>
      <c r="G44" t="s">
        <v>1168</v>
      </c>
      <c r="H44" s="97">
        <v>4.3099999999999996</v>
      </c>
      <c r="I44" s="97" t="s">
        <v>1168</v>
      </c>
      <c r="J44" s="98">
        <v>0</v>
      </c>
      <c r="K44" s="99" t="s">
        <v>1168</v>
      </c>
      <c r="L44" s="99" t="s">
        <v>1168</v>
      </c>
      <c r="M44" s="99" t="s">
        <v>1168</v>
      </c>
      <c r="N44" s="97" t="s">
        <v>1168</v>
      </c>
    </row>
    <row r="45" spans="1:14" x14ac:dyDescent="0.2">
      <c r="A45" t="s">
        <v>148</v>
      </c>
      <c r="B45" t="s">
        <v>945</v>
      </c>
      <c r="C45" t="s">
        <v>1202</v>
      </c>
      <c r="D45">
        <v>1</v>
      </c>
      <c r="E45" s="117">
        <v>9548.988915012138</v>
      </c>
      <c r="F45" s="100">
        <f>Table3[[#This Row],[Цена RUR с НДС за 1 ед. измер.]]/1.2</f>
        <v>7957.490762510115</v>
      </c>
      <c r="G45" t="s">
        <v>1168</v>
      </c>
      <c r="H45" s="97">
        <v>0.26800000000000002</v>
      </c>
      <c r="I45" s="97" t="s">
        <v>1168</v>
      </c>
      <c r="J45" s="98">
        <v>0</v>
      </c>
      <c r="K45" s="99" t="s">
        <v>1168</v>
      </c>
      <c r="L45" s="99" t="s">
        <v>1168</v>
      </c>
      <c r="M45" s="99" t="s">
        <v>1168</v>
      </c>
      <c r="N45" s="97" t="s">
        <v>1168</v>
      </c>
    </row>
    <row r="46" spans="1:14" x14ac:dyDescent="0.2">
      <c r="A46" t="s">
        <v>149</v>
      </c>
      <c r="B46" t="s">
        <v>945</v>
      </c>
      <c r="C46" t="s">
        <v>1202</v>
      </c>
      <c r="D46">
        <v>1</v>
      </c>
      <c r="E46" s="100">
        <v>11490.840290781585</v>
      </c>
      <c r="F46" s="100">
        <f>Table3[[#This Row],[Цена RUR с НДС за 1 ед. измер.]]/1.2</f>
        <v>9575.7002423179874</v>
      </c>
      <c r="G46" t="s">
        <v>1168</v>
      </c>
      <c r="H46" s="97">
        <v>9.1999999999999998E-2</v>
      </c>
      <c r="I46" s="97" t="s">
        <v>1168</v>
      </c>
      <c r="J46" s="98">
        <v>0</v>
      </c>
      <c r="K46" s="99" t="s">
        <v>1168</v>
      </c>
      <c r="L46" s="99" t="s">
        <v>1168</v>
      </c>
      <c r="M46" s="99" t="s">
        <v>1168</v>
      </c>
      <c r="N46" s="97" t="s">
        <v>1168</v>
      </c>
    </row>
    <row r="47" spans="1:14" ht="13.15" x14ac:dyDescent="0.25">
      <c r="A47" t="s">
        <v>151</v>
      </c>
      <c r="B47" t="s">
        <v>1027</v>
      </c>
      <c r="C47" t="s">
        <v>1202</v>
      </c>
      <c r="D47">
        <v>1</v>
      </c>
      <c r="E47" s="100">
        <v>115500</v>
      </c>
      <c r="F47" s="100">
        <f>Table3[[#This Row],[Цена RUR с НДС за 1 ед. измер.]]/1.2</f>
        <v>96250</v>
      </c>
      <c r="G47" t="s">
        <v>1168</v>
      </c>
      <c r="H47" s="97">
        <v>1.18</v>
      </c>
      <c r="I47" s="97" t="s">
        <v>1168</v>
      </c>
      <c r="J47" s="98">
        <v>0</v>
      </c>
      <c r="K47" s="99" t="s">
        <v>1168</v>
      </c>
      <c r="L47" s="99" t="s">
        <v>1168</v>
      </c>
      <c r="M47" s="99" t="s">
        <v>1168</v>
      </c>
      <c r="N47" s="97" t="s">
        <v>1168</v>
      </c>
    </row>
    <row r="48" spans="1:14" ht="13.15" x14ac:dyDescent="0.25">
      <c r="A48" t="s">
        <v>152</v>
      </c>
      <c r="B48" t="s">
        <v>1026</v>
      </c>
      <c r="C48" t="s">
        <v>1202</v>
      </c>
      <c r="D48">
        <v>1</v>
      </c>
      <c r="E48" s="100">
        <v>157500</v>
      </c>
      <c r="F48" s="100">
        <f>Table3[[#This Row],[Цена RUR с НДС за 1 ед. измер.]]/1.2</f>
        <v>131250</v>
      </c>
      <c r="G48" t="s">
        <v>1168</v>
      </c>
      <c r="H48" s="97">
        <v>1.2</v>
      </c>
      <c r="I48" s="97" t="s">
        <v>1168</v>
      </c>
      <c r="J48" s="98">
        <v>0</v>
      </c>
      <c r="K48" s="99" t="s">
        <v>1168</v>
      </c>
      <c r="L48" s="99" t="s">
        <v>1168</v>
      </c>
      <c r="M48" s="99" t="s">
        <v>1168</v>
      </c>
      <c r="N48" s="97" t="s">
        <v>1168</v>
      </c>
    </row>
    <row r="49" spans="1:14" ht="13.15" x14ac:dyDescent="0.25">
      <c r="A49" t="s">
        <v>154</v>
      </c>
      <c r="B49" t="s">
        <v>946</v>
      </c>
      <c r="C49" t="s">
        <v>1202</v>
      </c>
      <c r="D49">
        <v>1</v>
      </c>
      <c r="E49" s="100">
        <v>49916.902875</v>
      </c>
      <c r="F49" s="100">
        <f>Table3[[#This Row],[Цена RUR с НДС за 1 ед. измер.]]/1.2</f>
        <v>41597.419062500005</v>
      </c>
      <c r="G49" t="s">
        <v>1168</v>
      </c>
      <c r="H49" s="97">
        <v>4.0999999999999996</v>
      </c>
      <c r="I49" s="97" t="s">
        <v>1168</v>
      </c>
      <c r="J49" s="98">
        <v>0</v>
      </c>
      <c r="K49" s="99" t="s">
        <v>1168</v>
      </c>
      <c r="L49" s="99" t="s">
        <v>1168</v>
      </c>
      <c r="M49" s="99" t="s">
        <v>1168</v>
      </c>
      <c r="N49" s="97" t="s">
        <v>1168</v>
      </c>
    </row>
    <row r="50" spans="1:14" ht="13.15" x14ac:dyDescent="0.25">
      <c r="A50" t="s">
        <v>155</v>
      </c>
      <c r="B50" t="s">
        <v>947</v>
      </c>
      <c r="C50" t="s">
        <v>1202</v>
      </c>
      <c r="D50">
        <v>1</v>
      </c>
      <c r="E50" s="100">
        <v>1008.0278909290012</v>
      </c>
      <c r="F50" s="100">
        <f>Table3[[#This Row],[Цена RUR с НДС за 1 ед. измер.]]/1.2</f>
        <v>840.02324244083434</v>
      </c>
      <c r="G50">
        <v>20</v>
      </c>
      <c r="H50" s="97">
        <v>7.0000000000000007E-2</v>
      </c>
      <c r="I50" s="97">
        <v>1.4000000000000001</v>
      </c>
      <c r="J50" s="98" t="s">
        <v>1172</v>
      </c>
      <c r="K50" s="99">
        <v>210</v>
      </c>
      <c r="L50" s="99">
        <v>210</v>
      </c>
      <c r="M50" s="99">
        <v>110</v>
      </c>
      <c r="N50" s="97">
        <v>4.8510000000000003E-3</v>
      </c>
    </row>
    <row r="51" spans="1:14" ht="13.15" x14ac:dyDescent="0.25">
      <c r="A51" t="s">
        <v>156</v>
      </c>
      <c r="B51" t="s">
        <v>948</v>
      </c>
      <c r="C51" t="s">
        <v>1202</v>
      </c>
      <c r="D51">
        <v>1</v>
      </c>
      <c r="E51" s="100">
        <v>1008.0278909290012</v>
      </c>
      <c r="F51" s="100">
        <f>Table3[[#This Row],[Цена RUR с НДС за 1 ед. измер.]]/1.2</f>
        <v>840.02324244083434</v>
      </c>
      <c r="G51">
        <v>20</v>
      </c>
      <c r="H51" s="97">
        <v>0.06</v>
      </c>
      <c r="I51" s="97">
        <v>1.2</v>
      </c>
      <c r="J51" s="98" t="s">
        <v>1172</v>
      </c>
      <c r="K51" s="99">
        <v>210</v>
      </c>
      <c r="L51" s="99">
        <v>210</v>
      </c>
      <c r="M51" s="99">
        <v>110</v>
      </c>
      <c r="N51" s="97">
        <v>4.8510000000000003E-3</v>
      </c>
    </row>
    <row r="52" spans="1:14" ht="13.15" x14ac:dyDescent="0.25">
      <c r="A52" t="s">
        <v>484</v>
      </c>
      <c r="B52" t="s">
        <v>1028</v>
      </c>
      <c r="C52" t="s">
        <v>1202</v>
      </c>
      <c r="D52">
        <v>1</v>
      </c>
      <c r="E52" s="100">
        <v>3150</v>
      </c>
      <c r="F52" s="100">
        <f>Table3[[#This Row],[Цена RUR с НДС за 1 ед. измер.]]/1.2</f>
        <v>2625</v>
      </c>
      <c r="G52" t="s">
        <v>1168</v>
      </c>
      <c r="H52" s="97"/>
      <c r="I52" s="97" t="s">
        <v>1168</v>
      </c>
      <c r="J52" s="98"/>
      <c r="K52" s="99" t="s">
        <v>1168</v>
      </c>
      <c r="L52" s="99" t="s">
        <v>1168</v>
      </c>
      <c r="M52" s="99" t="s">
        <v>1168</v>
      </c>
      <c r="N52" s="97" t="s">
        <v>1168</v>
      </c>
    </row>
    <row r="53" spans="1:14" ht="13.15" x14ac:dyDescent="0.25">
      <c r="A53" t="s">
        <v>410</v>
      </c>
      <c r="B53" t="s">
        <v>950</v>
      </c>
      <c r="C53" t="s">
        <v>1202</v>
      </c>
      <c r="D53">
        <v>1</v>
      </c>
      <c r="E53" s="100">
        <v>9360.2589871978671</v>
      </c>
      <c r="F53" s="100">
        <f>Table3[[#This Row],[Цена RUR с НДС за 1 ед. измер.]]/1.2</f>
        <v>7800.2158226648899</v>
      </c>
      <c r="G53" t="s">
        <v>1168</v>
      </c>
      <c r="H53" s="97">
        <v>3.89</v>
      </c>
      <c r="I53" s="97" t="s">
        <v>1168</v>
      </c>
      <c r="J53" s="98">
        <v>0</v>
      </c>
      <c r="K53" s="99" t="s">
        <v>1168</v>
      </c>
      <c r="L53" s="99" t="s">
        <v>1168</v>
      </c>
      <c r="M53" s="99" t="s">
        <v>1168</v>
      </c>
      <c r="N53" s="97" t="s">
        <v>1168</v>
      </c>
    </row>
    <row r="54" spans="1:14" ht="13.15" x14ac:dyDescent="0.25">
      <c r="A54" t="s">
        <v>413</v>
      </c>
      <c r="B54" t="s">
        <v>950</v>
      </c>
      <c r="C54" t="s">
        <v>1202</v>
      </c>
      <c r="D54">
        <v>1</v>
      </c>
      <c r="E54" s="100">
        <v>7920.2191430135808</v>
      </c>
      <c r="F54" s="100">
        <f>Table3[[#This Row],[Цена RUR с НДС за 1 ед. измер.]]/1.2</f>
        <v>6600.1826191779846</v>
      </c>
      <c r="G54" t="s">
        <v>1168</v>
      </c>
      <c r="H54" s="97">
        <v>3.81</v>
      </c>
      <c r="I54" s="97" t="s">
        <v>1168</v>
      </c>
      <c r="J54" s="98">
        <v>0</v>
      </c>
      <c r="K54" s="99" t="s">
        <v>1168</v>
      </c>
      <c r="L54" s="99" t="s">
        <v>1168</v>
      </c>
      <c r="M54" s="99" t="s">
        <v>1168</v>
      </c>
      <c r="N54" s="97" t="s">
        <v>1168</v>
      </c>
    </row>
    <row r="55" spans="1:14" ht="13.15" x14ac:dyDescent="0.25">
      <c r="A55" t="s">
        <v>338</v>
      </c>
      <c r="B55" t="s">
        <v>951</v>
      </c>
      <c r="C55" t="s">
        <v>1202</v>
      </c>
      <c r="D55">
        <v>1</v>
      </c>
      <c r="E55" s="100">
        <v>24158.786091844628</v>
      </c>
      <c r="F55" s="100">
        <f>Table3[[#This Row],[Цена RUR с НДС за 1 ед. измер.]]/1.2</f>
        <v>20132.321743203858</v>
      </c>
      <c r="G55" t="s">
        <v>1168</v>
      </c>
      <c r="H55" s="97">
        <v>2.31</v>
      </c>
      <c r="I55" s="97" t="s">
        <v>1168</v>
      </c>
      <c r="J55" s="98">
        <v>0</v>
      </c>
      <c r="K55" s="99" t="s">
        <v>1168</v>
      </c>
      <c r="L55" s="99" t="s">
        <v>1168</v>
      </c>
      <c r="M55" s="99" t="s">
        <v>1168</v>
      </c>
      <c r="N55" s="97" t="s">
        <v>1168</v>
      </c>
    </row>
    <row r="56" spans="1:14" ht="13.15" x14ac:dyDescent="0.25">
      <c r="A56" t="s">
        <v>339</v>
      </c>
      <c r="B56" t="s">
        <v>952</v>
      </c>
      <c r="C56" t="s">
        <v>1202</v>
      </c>
      <c r="D56">
        <v>1</v>
      </c>
      <c r="E56" s="100">
        <v>24497.618996358578</v>
      </c>
      <c r="F56" s="100">
        <f>Table3[[#This Row],[Цена RUR с НДС за 1 ед. измер.]]/1.2</f>
        <v>20414.682496965484</v>
      </c>
      <c r="G56" t="s">
        <v>1168</v>
      </c>
      <c r="H56" s="97">
        <v>1.9</v>
      </c>
      <c r="I56" s="97" t="s">
        <v>1168</v>
      </c>
      <c r="J56" s="98">
        <v>0</v>
      </c>
      <c r="K56" s="99" t="s">
        <v>1168</v>
      </c>
      <c r="L56" s="99" t="s">
        <v>1168</v>
      </c>
      <c r="M56" s="99" t="s">
        <v>1168</v>
      </c>
      <c r="N56" s="97" t="s">
        <v>1168</v>
      </c>
    </row>
    <row r="57" spans="1:14" ht="13.15" x14ac:dyDescent="0.25">
      <c r="A57" t="s">
        <v>422</v>
      </c>
      <c r="B57" t="s">
        <v>1394</v>
      </c>
      <c r="C57" t="s">
        <v>1202</v>
      </c>
      <c r="D57">
        <v>1</v>
      </c>
      <c r="E57" s="100">
        <v>88943.637434911841</v>
      </c>
      <c r="F57" s="100">
        <f>Table3[[#This Row],[Цена RUR с НДС за 1 ед. измер.]]/1.2</f>
        <v>74119.697862426532</v>
      </c>
      <c r="G57" t="s">
        <v>1168</v>
      </c>
      <c r="H57" s="97">
        <v>7.2</v>
      </c>
      <c r="I57" s="97" t="s">
        <v>1168</v>
      </c>
      <c r="J57" s="98">
        <v>0</v>
      </c>
      <c r="K57" s="99" t="s">
        <v>1168</v>
      </c>
      <c r="L57" s="99" t="s">
        <v>1168</v>
      </c>
      <c r="M57" s="99" t="s">
        <v>1168</v>
      </c>
      <c r="N57" s="97" t="s">
        <v>1168</v>
      </c>
    </row>
    <row r="58" spans="1:14" ht="13.15" x14ac:dyDescent="0.25">
      <c r="A58" t="s">
        <v>158</v>
      </c>
      <c r="B58" t="s">
        <v>953</v>
      </c>
      <c r="C58" t="s">
        <v>1202</v>
      </c>
      <c r="D58">
        <v>1</v>
      </c>
      <c r="E58" s="100">
        <v>1761.084021211255</v>
      </c>
      <c r="F58" s="100">
        <f>Table3[[#This Row],[Цена RUR с НДС за 1 ед. измер.]]/1.2</f>
        <v>1467.5700176760458</v>
      </c>
      <c r="G58" t="s">
        <v>1168</v>
      </c>
      <c r="H58" s="97">
        <v>7.0000000000000007E-2</v>
      </c>
      <c r="I58" s="97" t="s">
        <v>1168</v>
      </c>
      <c r="J58" s="98">
        <v>0</v>
      </c>
      <c r="K58" s="99" t="s">
        <v>1168</v>
      </c>
      <c r="L58" s="99" t="s">
        <v>1168</v>
      </c>
      <c r="M58" s="99" t="s">
        <v>1168</v>
      </c>
      <c r="N58" s="97" t="s">
        <v>1168</v>
      </c>
    </row>
    <row r="59" spans="1:14" ht="13.15" x14ac:dyDescent="0.25">
      <c r="A59" t="s">
        <v>445</v>
      </c>
      <c r="B59" t="s">
        <v>954</v>
      </c>
      <c r="C59" t="s">
        <v>1202</v>
      </c>
      <c r="D59">
        <v>1</v>
      </c>
      <c r="E59" s="100">
        <v>7284.9074470499254</v>
      </c>
      <c r="F59" s="100">
        <f>Table3[[#This Row],[Цена RUR с НДС за 1 ед. измер.]]/1.2</f>
        <v>6070.7562058749381</v>
      </c>
      <c r="G59" t="s">
        <v>1168</v>
      </c>
      <c r="H59" s="97" t="s">
        <v>1168</v>
      </c>
      <c r="I59" s="97" t="s">
        <v>1168</v>
      </c>
      <c r="J59" s="98">
        <v>0</v>
      </c>
      <c r="K59" s="99" t="s">
        <v>1168</v>
      </c>
      <c r="L59" s="99" t="s">
        <v>1168</v>
      </c>
      <c r="M59" s="99" t="s">
        <v>1168</v>
      </c>
      <c r="N59" s="97" t="s">
        <v>1168</v>
      </c>
    </row>
    <row r="60" spans="1:14" ht="13.15" x14ac:dyDescent="0.25">
      <c r="A60" t="s">
        <v>446</v>
      </c>
      <c r="B60" t="s">
        <v>955</v>
      </c>
      <c r="C60" t="s">
        <v>1202</v>
      </c>
      <c r="D60">
        <v>1</v>
      </c>
      <c r="E60" s="100">
        <v>3214.6771815761003</v>
      </c>
      <c r="F60" s="100">
        <f>Table3[[#This Row],[Цена RUR с НДС за 1 ед. измер.]]/1.2</f>
        <v>2678.8976513134171</v>
      </c>
      <c r="G60" t="s">
        <v>1168</v>
      </c>
      <c r="H60" s="97" t="s">
        <v>1168</v>
      </c>
      <c r="I60" s="97" t="s">
        <v>1168</v>
      </c>
      <c r="J60" s="98">
        <v>0</v>
      </c>
      <c r="K60" s="99" t="s">
        <v>1168</v>
      </c>
      <c r="L60" s="99" t="s">
        <v>1168</v>
      </c>
      <c r="M60" s="99" t="s">
        <v>1168</v>
      </c>
      <c r="N60" s="97" t="s">
        <v>1168</v>
      </c>
    </row>
    <row r="61" spans="1:14" ht="13.15" x14ac:dyDescent="0.25">
      <c r="A61" t="s">
        <v>160</v>
      </c>
      <c r="B61" t="s">
        <v>1395</v>
      </c>
      <c r="C61" t="s">
        <v>1202</v>
      </c>
      <c r="D61">
        <v>1</v>
      </c>
      <c r="E61" s="117">
        <v>1638</v>
      </c>
      <c r="F61" s="100">
        <f>Table3[[#This Row],[Цена RUR с НДС за 1 ед. измер.]]/1.2</f>
        <v>1365</v>
      </c>
      <c r="G61" t="s">
        <v>1168</v>
      </c>
      <c r="H61" s="97">
        <v>0.36</v>
      </c>
      <c r="I61" s="97" t="s">
        <v>1168</v>
      </c>
      <c r="J61" s="98">
        <v>0</v>
      </c>
      <c r="K61" s="99" t="s">
        <v>1168</v>
      </c>
      <c r="L61" s="99" t="s">
        <v>1168</v>
      </c>
      <c r="M61" s="99" t="s">
        <v>1168</v>
      </c>
      <c r="N61" s="97" t="s">
        <v>1168</v>
      </c>
    </row>
    <row r="62" spans="1:14" ht="13.15" x14ac:dyDescent="0.25">
      <c r="A62" t="s">
        <v>161</v>
      </c>
      <c r="B62" t="s">
        <v>956</v>
      </c>
      <c r="C62" t="s">
        <v>1202</v>
      </c>
      <c r="D62">
        <v>1</v>
      </c>
      <c r="E62" s="100">
        <v>997.5</v>
      </c>
      <c r="F62" s="100">
        <f>Table3[[#This Row],[Цена RUR с НДС за 1 ед. измер.]]/1.2</f>
        <v>831.25</v>
      </c>
      <c r="G62" t="s">
        <v>1168</v>
      </c>
      <c r="H62" s="97">
        <v>0.14000000000000001</v>
      </c>
      <c r="I62" s="97" t="s">
        <v>1168</v>
      </c>
      <c r="J62" s="98">
        <v>0</v>
      </c>
      <c r="K62" s="99" t="s">
        <v>1168</v>
      </c>
      <c r="L62" s="99" t="s">
        <v>1168</v>
      </c>
      <c r="M62" s="99" t="s">
        <v>1168</v>
      </c>
      <c r="N62" s="97" t="s">
        <v>1168</v>
      </c>
    </row>
    <row r="63" spans="1:14" ht="13.15" x14ac:dyDescent="0.25">
      <c r="A63" t="s">
        <v>454</v>
      </c>
      <c r="B63" t="s">
        <v>1030</v>
      </c>
      <c r="C63" t="s">
        <v>1202</v>
      </c>
      <c r="D63">
        <v>1</v>
      </c>
      <c r="E63" s="100">
        <v>5554.5</v>
      </c>
      <c r="F63" s="100">
        <f>Table3[[#This Row],[Цена RUR с НДС за 1 ед. измер.]]/1.2</f>
        <v>4628.75</v>
      </c>
      <c r="G63">
        <v>1</v>
      </c>
      <c r="H63" s="97">
        <v>0.2</v>
      </c>
      <c r="I63" s="97">
        <v>0.2</v>
      </c>
      <c r="J63" s="98" t="s">
        <v>1172</v>
      </c>
      <c r="K63" s="99">
        <v>210</v>
      </c>
      <c r="L63" s="99">
        <v>210</v>
      </c>
      <c r="M63" s="99">
        <v>110</v>
      </c>
      <c r="N63" s="97">
        <v>4.8510000000000003E-3</v>
      </c>
    </row>
    <row r="64" spans="1:14" ht="13.15" x14ac:dyDescent="0.25">
      <c r="A64" t="s">
        <v>164</v>
      </c>
      <c r="B64" t="s">
        <v>1029</v>
      </c>
      <c r="C64" t="s">
        <v>1202</v>
      </c>
      <c r="D64">
        <v>1</v>
      </c>
      <c r="E64" s="100">
        <v>5145</v>
      </c>
      <c r="F64" s="100">
        <f>Table3[[#This Row],[Цена RUR с НДС за 1 ед. измер.]]/1.2</f>
        <v>4287.5</v>
      </c>
      <c r="G64">
        <v>20</v>
      </c>
      <c r="H64" s="97">
        <v>0.2</v>
      </c>
      <c r="I64" s="97">
        <v>4</v>
      </c>
      <c r="J64" s="98" t="s">
        <v>1172</v>
      </c>
      <c r="K64" s="99">
        <v>210</v>
      </c>
      <c r="L64" s="99">
        <v>210</v>
      </c>
      <c r="M64" s="99">
        <v>110</v>
      </c>
      <c r="N64" s="97">
        <v>4.8510000000000003E-3</v>
      </c>
    </row>
    <row r="65" spans="1:14" ht="13.15" x14ac:dyDescent="0.25">
      <c r="A65" t="s">
        <v>1265</v>
      </c>
      <c r="B65" t="s">
        <v>959</v>
      </c>
      <c r="C65" t="s">
        <v>1202</v>
      </c>
      <c r="D65">
        <v>1</v>
      </c>
      <c r="E65" s="100">
        <v>5124</v>
      </c>
      <c r="F65" s="100">
        <f>Table3[[#This Row],[Цена RUR с НДС за 1 ед. измер.]]/1.2</f>
        <v>4270</v>
      </c>
      <c r="H65" s="97"/>
      <c r="I65" s="97">
        <v>0</v>
      </c>
      <c r="J65" s="98"/>
      <c r="K65" s="99"/>
      <c r="L65" s="99"/>
      <c r="M65" s="99"/>
      <c r="N65" s="97"/>
    </row>
    <row r="66" spans="1:14" ht="13.15" x14ac:dyDescent="0.25">
      <c r="A66" t="s">
        <v>402</v>
      </c>
      <c r="B66" t="s">
        <v>1040</v>
      </c>
      <c r="C66" t="s">
        <v>1202</v>
      </c>
      <c r="D66">
        <v>1</v>
      </c>
      <c r="E66" s="100">
        <v>691961.00759428181</v>
      </c>
      <c r="F66" s="100">
        <f>Table3[[#This Row],[Цена RUR с НДС за 1 ед. измер.]]/1.2</f>
        <v>576634.17299523484</v>
      </c>
      <c r="G66" t="s">
        <v>1168</v>
      </c>
      <c r="H66" s="97">
        <v>114</v>
      </c>
      <c r="I66" s="97" t="s">
        <v>1168</v>
      </c>
      <c r="J66" s="98"/>
      <c r="K66" s="99" t="s">
        <v>1168</v>
      </c>
      <c r="L66" s="99" t="s">
        <v>1168</v>
      </c>
      <c r="M66" s="99" t="s">
        <v>1168</v>
      </c>
      <c r="N66" s="97" t="s">
        <v>1168</v>
      </c>
    </row>
    <row r="67" spans="1:14" ht="13.15" x14ac:dyDescent="0.25">
      <c r="A67" t="s">
        <v>403</v>
      </c>
      <c r="B67" t="s">
        <v>1041</v>
      </c>
      <c r="C67" t="s">
        <v>1202</v>
      </c>
      <c r="D67">
        <v>1</v>
      </c>
      <c r="E67" s="100">
        <v>907195.44523442606</v>
      </c>
      <c r="F67" s="100">
        <f>Table3[[#This Row],[Цена RUR с НДС за 1 ед. измер.]]/1.2</f>
        <v>755996.20436202176</v>
      </c>
      <c r="G67" t="s">
        <v>1168</v>
      </c>
      <c r="H67" s="97">
        <v>85</v>
      </c>
      <c r="I67" s="97" t="s">
        <v>1168</v>
      </c>
      <c r="J67" s="98"/>
      <c r="K67" s="99" t="s">
        <v>1168</v>
      </c>
      <c r="L67" s="99" t="s">
        <v>1168</v>
      </c>
      <c r="M67" s="99" t="s">
        <v>1168</v>
      </c>
      <c r="N67" s="97" t="s">
        <v>1168</v>
      </c>
    </row>
    <row r="68" spans="1:14" ht="13.15" x14ac:dyDescent="0.25">
      <c r="A68" t="s">
        <v>404</v>
      </c>
      <c r="B68" t="s">
        <v>1036</v>
      </c>
      <c r="C68" t="s">
        <v>1202</v>
      </c>
      <c r="D68">
        <v>1</v>
      </c>
      <c r="E68" s="100">
        <v>30898.712690512966</v>
      </c>
      <c r="F68" s="100">
        <f>Table3[[#This Row],[Цена RUR с НДС за 1 ед. измер.]]/1.2</f>
        <v>25748.927242094138</v>
      </c>
      <c r="G68" t="s">
        <v>1168</v>
      </c>
      <c r="H68" s="97">
        <v>2.2000000000000002</v>
      </c>
      <c r="I68" s="97" t="s">
        <v>1168</v>
      </c>
      <c r="J68" s="98"/>
      <c r="K68" s="99" t="s">
        <v>1168</v>
      </c>
      <c r="L68" s="99" t="s">
        <v>1168</v>
      </c>
      <c r="M68" s="99" t="s">
        <v>1168</v>
      </c>
      <c r="N68" s="97" t="s">
        <v>1168</v>
      </c>
    </row>
    <row r="69" spans="1:14" ht="13.15" x14ac:dyDescent="0.25">
      <c r="A69" t="s">
        <v>405</v>
      </c>
      <c r="B69" t="s">
        <v>1037</v>
      </c>
      <c r="C69" t="s">
        <v>1202</v>
      </c>
      <c r="D69">
        <v>1</v>
      </c>
      <c r="E69" s="100">
        <v>143049.62343828144</v>
      </c>
      <c r="F69" s="100">
        <f>Table3[[#This Row],[Цена RUR с НДС за 1 ед. измер.]]/1.2</f>
        <v>119208.01953190121</v>
      </c>
      <c r="G69" t="s">
        <v>1168</v>
      </c>
      <c r="H69" s="97">
        <v>12</v>
      </c>
      <c r="I69" s="97" t="s">
        <v>1168</v>
      </c>
      <c r="J69" s="98"/>
      <c r="K69" s="99" t="s">
        <v>1168</v>
      </c>
      <c r="L69" s="99" t="s">
        <v>1168</v>
      </c>
      <c r="M69" s="99" t="s">
        <v>1168</v>
      </c>
      <c r="N69" s="97" t="s">
        <v>1168</v>
      </c>
    </row>
    <row r="70" spans="1:14" ht="13.15" x14ac:dyDescent="0.25">
      <c r="A70" t="s">
        <v>406</v>
      </c>
      <c r="B70" t="s">
        <v>1038</v>
      </c>
      <c r="C70" t="s">
        <v>1202</v>
      </c>
      <c r="D70">
        <v>1</v>
      </c>
      <c r="E70" s="100">
        <v>183103.53790818638</v>
      </c>
      <c r="F70" s="100">
        <f>Table3[[#This Row],[Цена RUR с НДС за 1 ед. измер.]]/1.2</f>
        <v>152586.28159015533</v>
      </c>
      <c r="G70" t="s">
        <v>1168</v>
      </c>
      <c r="H70" s="97">
        <v>15</v>
      </c>
      <c r="I70" s="97" t="s">
        <v>1168</v>
      </c>
      <c r="J70" s="98"/>
      <c r="K70" s="99" t="s">
        <v>1168</v>
      </c>
      <c r="L70" s="99" t="s">
        <v>1168</v>
      </c>
      <c r="M70" s="99" t="s">
        <v>1168</v>
      </c>
      <c r="N70" s="97" t="s">
        <v>1168</v>
      </c>
    </row>
    <row r="71" spans="1:14" ht="13.15" x14ac:dyDescent="0.25">
      <c r="A71" t="s">
        <v>407</v>
      </c>
      <c r="B71" t="s">
        <v>1039</v>
      </c>
      <c r="C71" t="s">
        <v>1202</v>
      </c>
      <c r="D71">
        <v>1</v>
      </c>
      <c r="E71" s="100">
        <v>104140.12332942704</v>
      </c>
      <c r="F71" s="100">
        <f>Table3[[#This Row],[Цена RUR с НДС за 1 ед. измер.]]/1.2</f>
        <v>86783.436107855872</v>
      </c>
      <c r="G71" t="s">
        <v>1168</v>
      </c>
      <c r="H71" s="97">
        <v>13</v>
      </c>
      <c r="I71" s="97" t="s">
        <v>1168</v>
      </c>
      <c r="J71" s="98"/>
      <c r="K71" s="99" t="s">
        <v>1168</v>
      </c>
      <c r="L71" s="99" t="s">
        <v>1168</v>
      </c>
      <c r="M71" s="99" t="s">
        <v>1168</v>
      </c>
      <c r="N71" s="97" t="s">
        <v>1168</v>
      </c>
    </row>
    <row r="72" spans="1:14" ht="13.15" x14ac:dyDescent="0.25">
      <c r="A72" t="s">
        <v>166</v>
      </c>
      <c r="B72" t="s">
        <v>1272</v>
      </c>
      <c r="C72" t="s">
        <v>1202</v>
      </c>
      <c r="D72">
        <v>10</v>
      </c>
      <c r="E72" s="100">
        <v>2370.2888095424996</v>
      </c>
      <c r="F72" s="100">
        <f>Table3[[#This Row],[Цена RUR с НДС за 1 ед. измер.]]/1.2</f>
        <v>1975.2406746187498</v>
      </c>
      <c r="G72">
        <v>10</v>
      </c>
      <c r="H72" s="97">
        <v>1.46</v>
      </c>
      <c r="I72" s="97">
        <v>14.6</v>
      </c>
      <c r="J72" s="98" t="s">
        <v>1170</v>
      </c>
      <c r="K72" s="99">
        <v>395</v>
      </c>
      <c r="L72" s="99">
        <v>290</v>
      </c>
      <c r="M72" s="99">
        <v>230</v>
      </c>
      <c r="N72" s="97">
        <v>2.6346499999999998E-2</v>
      </c>
    </row>
    <row r="73" spans="1:14" ht="13.15" x14ac:dyDescent="0.25">
      <c r="A73" t="s">
        <v>167</v>
      </c>
      <c r="B73" t="s">
        <v>960</v>
      </c>
      <c r="C73" t="s">
        <v>1202</v>
      </c>
      <c r="D73">
        <v>1</v>
      </c>
      <c r="E73" s="117">
        <v>17167.807965360938</v>
      </c>
      <c r="F73" s="100">
        <f>Table3[[#This Row],[Цена RUR с НДС за 1 ед. измер.]]/1.2</f>
        <v>14306.506637800783</v>
      </c>
      <c r="G73" t="s">
        <v>1168</v>
      </c>
      <c r="H73" s="97">
        <v>3.9</v>
      </c>
      <c r="I73" s="97" t="s">
        <v>1168</v>
      </c>
      <c r="J73" s="98"/>
      <c r="K73" s="99" t="s">
        <v>1168</v>
      </c>
      <c r="L73" s="99" t="s">
        <v>1168</v>
      </c>
      <c r="M73" s="99" t="s">
        <v>1168</v>
      </c>
      <c r="N73" s="97" t="s">
        <v>1168</v>
      </c>
    </row>
    <row r="74" spans="1:14" s="124" customFormat="1" ht="13.15" x14ac:dyDescent="0.25">
      <c r="A74" s="124" t="s">
        <v>168</v>
      </c>
      <c r="B74" s="124" t="s">
        <v>961</v>
      </c>
      <c r="C74" s="124" t="s">
        <v>1202</v>
      </c>
      <c r="D74" s="124">
        <v>1</v>
      </c>
      <c r="E74" s="100">
        <v>15650</v>
      </c>
      <c r="F74" s="100">
        <f>Table3[[#This Row],[Цена RUR с НДС за 1 ед. измер.]]/1.2</f>
        <v>13041.666666666668</v>
      </c>
      <c r="G74" s="124" t="s">
        <v>1168</v>
      </c>
      <c r="H74" s="125">
        <v>6.25</v>
      </c>
      <c r="I74" s="125" t="s">
        <v>1168</v>
      </c>
      <c r="J74" s="126"/>
      <c r="K74" s="127" t="s">
        <v>1168</v>
      </c>
      <c r="L74" s="127" t="s">
        <v>1168</v>
      </c>
      <c r="M74" s="127" t="s">
        <v>1168</v>
      </c>
      <c r="N74" s="125" t="s">
        <v>1168</v>
      </c>
    </row>
    <row r="75" spans="1:14" ht="13.15" x14ac:dyDescent="0.25">
      <c r="A75" t="s">
        <v>169</v>
      </c>
      <c r="B75" t="s">
        <v>962</v>
      </c>
      <c r="C75" t="s">
        <v>1202</v>
      </c>
      <c r="D75">
        <v>1</v>
      </c>
      <c r="E75" s="100">
        <v>7153.1390952945003</v>
      </c>
      <c r="F75" s="100">
        <f>Table3[[#This Row],[Цена RUR с НДС за 1 ед. измер.]]/1.2</f>
        <v>5960.9492460787505</v>
      </c>
      <c r="G75" t="s">
        <v>1168</v>
      </c>
      <c r="H75" s="97">
        <v>2.17</v>
      </c>
      <c r="I75" s="97" t="s">
        <v>1168</v>
      </c>
      <c r="J75" s="98"/>
      <c r="K75" s="99" t="s">
        <v>1168</v>
      </c>
      <c r="L75" s="99" t="s">
        <v>1168</v>
      </c>
      <c r="M75" s="99" t="s">
        <v>1168</v>
      </c>
      <c r="N75" s="97" t="s">
        <v>1168</v>
      </c>
    </row>
    <row r="76" spans="1:14" ht="13.15" x14ac:dyDescent="0.25">
      <c r="A76" t="s">
        <v>170</v>
      </c>
      <c r="B76" t="s">
        <v>963</v>
      </c>
      <c r="C76" t="s">
        <v>1202</v>
      </c>
      <c r="D76">
        <v>1</v>
      </c>
      <c r="E76" s="100">
        <v>7623.7403515638734</v>
      </c>
      <c r="F76" s="100">
        <f>Table3[[#This Row],[Цена RUR с НДС за 1 ед. измер.]]/1.2</f>
        <v>6353.1169596365617</v>
      </c>
      <c r="G76" t="s">
        <v>1168</v>
      </c>
      <c r="H76" s="97">
        <v>2.2999999999999998</v>
      </c>
      <c r="I76" s="97" t="s">
        <v>1168</v>
      </c>
      <c r="J76" s="98"/>
      <c r="K76" s="99" t="s">
        <v>1168</v>
      </c>
      <c r="L76" s="99" t="s">
        <v>1168</v>
      </c>
      <c r="M76" s="99" t="s">
        <v>1168</v>
      </c>
      <c r="N76" s="97" t="s">
        <v>1168</v>
      </c>
    </row>
    <row r="77" spans="1:14" ht="13.15" x14ac:dyDescent="0.25">
      <c r="A77" t="s">
        <v>1200</v>
      </c>
      <c r="B77" t="s">
        <v>1207</v>
      </c>
      <c r="C77" t="s">
        <v>1202</v>
      </c>
      <c r="D77">
        <v>1</v>
      </c>
      <c r="E77" s="100">
        <v>18900</v>
      </c>
      <c r="F77" s="100">
        <f>Table3[[#This Row],[Цена RUR с НДС за 1 ед. измер.]]/1.2</f>
        <v>15750</v>
      </c>
      <c r="G77">
        <v>1</v>
      </c>
      <c r="H77" s="97">
        <v>2.57</v>
      </c>
      <c r="I77" s="97">
        <v>2.57</v>
      </c>
      <c r="J77" s="98"/>
      <c r="K77" s="99"/>
      <c r="L77" s="99"/>
      <c r="M77" s="99"/>
      <c r="N77" s="97"/>
    </row>
    <row r="78" spans="1:14" ht="13.15" x14ac:dyDescent="0.25">
      <c r="A78" t="s">
        <v>1201</v>
      </c>
      <c r="B78" t="s">
        <v>1208</v>
      </c>
      <c r="C78" t="s">
        <v>1202</v>
      </c>
      <c r="D78">
        <v>1</v>
      </c>
      <c r="E78" s="100">
        <v>21000</v>
      </c>
      <c r="F78" s="100">
        <f>Table3[[#This Row],[Цена RUR с НДС за 1 ед. измер.]]/1.2</f>
        <v>17500</v>
      </c>
      <c r="G78">
        <v>1</v>
      </c>
      <c r="H78" s="97">
        <v>2.92</v>
      </c>
      <c r="I78" s="97">
        <v>2.92</v>
      </c>
      <c r="J78" s="98"/>
      <c r="K78" s="99"/>
      <c r="L78" s="99"/>
      <c r="M78" s="99"/>
      <c r="N78" s="97"/>
    </row>
    <row r="79" spans="1:14" ht="13.15" x14ac:dyDescent="0.25">
      <c r="A79" t="s">
        <v>447</v>
      </c>
      <c r="B79" t="s">
        <v>1031</v>
      </c>
      <c r="C79" t="s">
        <v>1202</v>
      </c>
      <c r="D79">
        <v>1</v>
      </c>
      <c r="E79" s="100">
        <v>24847.746331022998</v>
      </c>
      <c r="F79" s="100">
        <f>Table3[[#This Row],[Цена RUR с НДС за 1 ед. измер.]]/1.2</f>
        <v>20706.455275852499</v>
      </c>
      <c r="G79" t="s">
        <v>1168</v>
      </c>
      <c r="H79" s="97" t="s">
        <v>1168</v>
      </c>
      <c r="I79" s="97" t="s">
        <v>1168</v>
      </c>
      <c r="J79" s="98"/>
      <c r="K79" s="99" t="s">
        <v>1168</v>
      </c>
      <c r="L79" s="99" t="s">
        <v>1168</v>
      </c>
      <c r="M79" s="99" t="s">
        <v>1168</v>
      </c>
      <c r="N79" s="97" t="s">
        <v>1168</v>
      </c>
    </row>
    <row r="80" spans="1:14" ht="13.15" x14ac:dyDescent="0.25">
      <c r="A80" t="s">
        <v>448</v>
      </c>
      <c r="B80" t="s">
        <v>1032</v>
      </c>
      <c r="C80" t="s">
        <v>1202</v>
      </c>
      <c r="D80">
        <v>1</v>
      </c>
      <c r="E80" s="100">
        <v>2541.2467838546245</v>
      </c>
      <c r="F80" s="100">
        <f>Table3[[#This Row],[Цена RUR с НДС за 1 ед. измер.]]/1.2</f>
        <v>2117.7056532121874</v>
      </c>
      <c r="G80" t="s">
        <v>1168</v>
      </c>
      <c r="H80" s="97" t="s">
        <v>1168</v>
      </c>
      <c r="I80" s="97" t="s">
        <v>1168</v>
      </c>
      <c r="J80" s="98"/>
      <c r="K80" s="99" t="s">
        <v>1168</v>
      </c>
      <c r="L80" s="99" t="s">
        <v>1168</v>
      </c>
      <c r="M80" s="99" t="s">
        <v>1168</v>
      </c>
      <c r="N80" s="97" t="s">
        <v>1168</v>
      </c>
    </row>
    <row r="81" spans="1:14" ht="13.15" x14ac:dyDescent="0.25">
      <c r="A81" t="s">
        <v>449</v>
      </c>
      <c r="B81" t="s">
        <v>1033</v>
      </c>
      <c r="C81" t="s">
        <v>1202</v>
      </c>
      <c r="D81">
        <v>1</v>
      </c>
      <c r="E81" s="100">
        <v>2541.2467838546245</v>
      </c>
      <c r="F81" s="100">
        <f>Table3[[#This Row],[Цена RUR с НДС за 1 ед. измер.]]/1.2</f>
        <v>2117.7056532121874</v>
      </c>
      <c r="G81" t="s">
        <v>1168</v>
      </c>
      <c r="H81" s="97" t="s">
        <v>1168</v>
      </c>
      <c r="I81" s="97" t="s">
        <v>1168</v>
      </c>
      <c r="J81" s="98"/>
      <c r="K81" s="99" t="s">
        <v>1168</v>
      </c>
      <c r="L81" s="99" t="s">
        <v>1168</v>
      </c>
      <c r="M81" s="99" t="s">
        <v>1168</v>
      </c>
      <c r="N81" s="97" t="s">
        <v>1168</v>
      </c>
    </row>
    <row r="82" spans="1:14" ht="13.15" x14ac:dyDescent="0.25">
      <c r="A82" t="s">
        <v>450</v>
      </c>
      <c r="B82" t="s">
        <v>1034</v>
      </c>
      <c r="C82" t="s">
        <v>1202</v>
      </c>
      <c r="D82">
        <v>1</v>
      </c>
      <c r="E82" s="100">
        <v>2541.2467838546245</v>
      </c>
      <c r="F82" s="100">
        <f>Table3[[#This Row],[Цена RUR с НДС за 1 ед. измер.]]/1.2</f>
        <v>2117.7056532121874</v>
      </c>
      <c r="G82" t="s">
        <v>1168</v>
      </c>
      <c r="H82" s="97" t="s">
        <v>1168</v>
      </c>
      <c r="I82" s="97" t="s">
        <v>1168</v>
      </c>
      <c r="J82" s="98"/>
      <c r="K82" s="99" t="s">
        <v>1168</v>
      </c>
      <c r="L82" s="99" t="s">
        <v>1168</v>
      </c>
      <c r="M82" s="99" t="s">
        <v>1168</v>
      </c>
      <c r="N82" s="97" t="s">
        <v>1168</v>
      </c>
    </row>
    <row r="83" spans="1:14" ht="13.15" x14ac:dyDescent="0.25">
      <c r="A83" t="s">
        <v>451</v>
      </c>
      <c r="B83" t="s">
        <v>1035</v>
      </c>
      <c r="C83" t="s">
        <v>1202</v>
      </c>
      <c r="D83">
        <v>1</v>
      </c>
      <c r="E83" s="100">
        <v>2880.0796883685744</v>
      </c>
      <c r="F83" s="100">
        <f>Table3[[#This Row],[Цена RUR с НДС за 1 ед. измер.]]/1.2</f>
        <v>2400.0664069738123</v>
      </c>
      <c r="G83" t="s">
        <v>1168</v>
      </c>
      <c r="H83" s="97" t="s">
        <v>1168</v>
      </c>
      <c r="I83" s="97" t="s">
        <v>1168</v>
      </c>
      <c r="J83" s="98"/>
      <c r="K83" s="99" t="s">
        <v>1168</v>
      </c>
      <c r="L83" s="99" t="s">
        <v>1168</v>
      </c>
      <c r="M83" s="99" t="s">
        <v>1168</v>
      </c>
      <c r="N83" s="97" t="s">
        <v>1168</v>
      </c>
    </row>
    <row r="84" spans="1:14" ht="13.15" x14ac:dyDescent="0.25">
      <c r="A84" t="s">
        <v>171</v>
      </c>
      <c r="B84" t="s">
        <v>964</v>
      </c>
      <c r="C84" t="s">
        <v>1202</v>
      </c>
      <c r="D84">
        <v>1</v>
      </c>
      <c r="E84" s="100">
        <v>15225</v>
      </c>
      <c r="F84" s="100">
        <f>Table3[[#This Row],[Цена RUR с НДС за 1 ед. измер.]]/1.2</f>
        <v>12687.5</v>
      </c>
      <c r="G84">
        <v>10</v>
      </c>
      <c r="H84" s="97">
        <v>0.89</v>
      </c>
      <c r="I84" s="97">
        <v>8.9</v>
      </c>
      <c r="J84" s="98" t="s">
        <v>1164</v>
      </c>
      <c r="K84" s="99">
        <v>390</v>
      </c>
      <c r="L84" s="99">
        <v>255</v>
      </c>
      <c r="M84" s="99">
        <v>205</v>
      </c>
      <c r="N84" s="97">
        <v>2.0387249999999999E-2</v>
      </c>
    </row>
    <row r="85" spans="1:14" ht="13.15" x14ac:dyDescent="0.25">
      <c r="A85" t="s">
        <v>172</v>
      </c>
      <c r="B85" t="s">
        <v>1288</v>
      </c>
      <c r="C85" t="s">
        <v>1202</v>
      </c>
      <c r="D85">
        <v>10</v>
      </c>
      <c r="E85" s="117">
        <v>756</v>
      </c>
      <c r="F85" s="100">
        <f>Table3[[#This Row],[Цена RUR с НДС за 1 ед. измер.]]/1.2</f>
        <v>630</v>
      </c>
      <c r="G85">
        <v>10</v>
      </c>
      <c r="H85" s="97">
        <v>0.11</v>
      </c>
      <c r="I85" s="97">
        <v>1.1000000000000001</v>
      </c>
      <c r="J85" s="98" t="s">
        <v>1161</v>
      </c>
      <c r="K85" s="99">
        <v>210</v>
      </c>
      <c r="L85" s="99">
        <v>210</v>
      </c>
      <c r="M85" s="99">
        <v>160</v>
      </c>
      <c r="N85" s="97">
        <v>7.0559999999999998E-3</v>
      </c>
    </row>
    <row r="86" spans="1:14" ht="13.15" x14ac:dyDescent="0.25">
      <c r="A86" t="s">
        <v>173</v>
      </c>
      <c r="B86" t="s">
        <v>965</v>
      </c>
      <c r="C86" t="s">
        <v>1202</v>
      </c>
      <c r="D86">
        <v>1</v>
      </c>
      <c r="E86" s="100">
        <v>1430.6278190589001</v>
      </c>
      <c r="F86" s="100">
        <f>Table3[[#This Row],[Цена RUR с НДС за 1 ед. измер.]]/1.2</f>
        <v>1192.1898492157502</v>
      </c>
      <c r="G86">
        <v>25</v>
      </c>
      <c r="H86" s="97">
        <v>0.08</v>
      </c>
      <c r="I86" s="97">
        <v>2</v>
      </c>
      <c r="J86" s="98" t="s">
        <v>1172</v>
      </c>
      <c r="K86" s="99">
        <v>210</v>
      </c>
      <c r="L86" s="99">
        <v>210</v>
      </c>
      <c r="M86" s="99">
        <v>110</v>
      </c>
      <c r="N86" s="97">
        <v>4.8510000000000003E-3</v>
      </c>
    </row>
    <row r="87" spans="1:14" ht="13.15" x14ac:dyDescent="0.25">
      <c r="A87" t="s">
        <v>174</v>
      </c>
      <c r="B87" t="s">
        <v>1396</v>
      </c>
      <c r="C87" t="s">
        <v>1202</v>
      </c>
      <c r="D87">
        <v>1</v>
      </c>
      <c r="E87" s="117">
        <v>4788</v>
      </c>
      <c r="F87" s="100">
        <f>Table3[[#This Row],[Цена RUR с НДС за 1 ед. измер.]]/1.2</f>
        <v>3990</v>
      </c>
      <c r="G87" t="s">
        <v>1168</v>
      </c>
      <c r="H87" s="97">
        <v>1</v>
      </c>
      <c r="I87" s="97" t="s">
        <v>1168</v>
      </c>
      <c r="J87" s="98"/>
      <c r="K87" s="99" t="s">
        <v>1168</v>
      </c>
      <c r="L87" s="99" t="s">
        <v>1168</v>
      </c>
      <c r="M87" s="99" t="s">
        <v>1168</v>
      </c>
      <c r="N87" s="97" t="s">
        <v>1168</v>
      </c>
    </row>
    <row r="88" spans="1:14" ht="13.15" x14ac:dyDescent="0.25">
      <c r="A88" t="s">
        <v>175</v>
      </c>
      <c r="B88" t="s">
        <v>966</v>
      </c>
      <c r="C88" t="s">
        <v>1202</v>
      </c>
      <c r="D88">
        <v>1</v>
      </c>
      <c r="E88" s="117">
        <v>1890</v>
      </c>
      <c r="F88" s="100">
        <f>Table3[[#This Row],[Цена RUR с НДС за 1 ед. измер.]]/1.2</f>
        <v>1575</v>
      </c>
      <c r="G88">
        <v>25</v>
      </c>
      <c r="H88" s="97">
        <v>0.34</v>
      </c>
      <c r="I88" s="97">
        <v>8.5</v>
      </c>
      <c r="J88" s="98" t="s">
        <v>1160</v>
      </c>
      <c r="K88" s="99">
        <v>375</v>
      </c>
      <c r="L88" s="99">
        <v>250</v>
      </c>
      <c r="M88" s="99">
        <v>115</v>
      </c>
      <c r="N88" s="97">
        <v>1.0781249999999999E-2</v>
      </c>
    </row>
    <row r="89" spans="1:14" ht="13.15" x14ac:dyDescent="0.25">
      <c r="A89" t="s">
        <v>415</v>
      </c>
      <c r="B89" t="s">
        <v>967</v>
      </c>
      <c r="C89" t="s">
        <v>1202</v>
      </c>
      <c r="D89">
        <v>1</v>
      </c>
      <c r="E89" s="100">
        <v>21940.275000000001</v>
      </c>
      <c r="F89" s="100">
        <f>Table3[[#This Row],[Цена RUR с НДС за 1 ед. измер.]]/1.2</f>
        <v>18283.562500000004</v>
      </c>
      <c r="G89" t="s">
        <v>1168</v>
      </c>
      <c r="H89" s="97">
        <v>2.9</v>
      </c>
      <c r="I89" s="97" t="s">
        <v>1168</v>
      </c>
      <c r="J89" s="98"/>
      <c r="K89" s="99" t="s">
        <v>1168</v>
      </c>
      <c r="L89" s="99" t="s">
        <v>1168</v>
      </c>
      <c r="M89" s="99" t="s">
        <v>1168</v>
      </c>
      <c r="N89" s="97" t="s">
        <v>1168</v>
      </c>
    </row>
    <row r="90" spans="1:14" ht="13.15" x14ac:dyDescent="0.25">
      <c r="A90" t="s">
        <v>176</v>
      </c>
      <c r="B90" t="s">
        <v>968</v>
      </c>
      <c r="C90" t="s">
        <v>1202</v>
      </c>
      <c r="D90">
        <v>1</v>
      </c>
      <c r="E90" s="100">
        <v>15673.349999999999</v>
      </c>
      <c r="F90" s="100">
        <f>Table3[[#This Row],[Цена RUR с НДС за 1 ед. измер.]]/1.2</f>
        <v>13061.125</v>
      </c>
      <c r="G90">
        <v>1</v>
      </c>
      <c r="H90" s="97">
        <v>1.75</v>
      </c>
      <c r="I90" s="97">
        <v>1.75</v>
      </c>
      <c r="J90" s="98" t="s">
        <v>1160</v>
      </c>
      <c r="K90" s="99">
        <v>375</v>
      </c>
      <c r="L90" s="99">
        <v>250</v>
      </c>
      <c r="M90" s="99">
        <v>115</v>
      </c>
      <c r="N90" s="97">
        <v>1.0781249999999999E-2</v>
      </c>
    </row>
    <row r="91" spans="1:14" ht="13.15" x14ac:dyDescent="0.25">
      <c r="A91" t="s">
        <v>342</v>
      </c>
      <c r="B91" t="s">
        <v>969</v>
      </c>
      <c r="C91" t="s">
        <v>1202</v>
      </c>
      <c r="D91">
        <v>1</v>
      </c>
      <c r="E91" s="100">
        <v>12299.634433856387</v>
      </c>
      <c r="F91" s="100">
        <f>Table3[[#This Row],[Цена RUR с НДС за 1 ед. измер.]]/1.2</f>
        <v>10249.69536154699</v>
      </c>
      <c r="G91">
        <v>1</v>
      </c>
      <c r="H91" s="97">
        <v>1.3</v>
      </c>
      <c r="I91" s="97">
        <v>1.3</v>
      </c>
      <c r="J91" s="98" t="s">
        <v>1160</v>
      </c>
      <c r="K91" s="99">
        <v>375</v>
      </c>
      <c r="L91" s="99">
        <v>250</v>
      </c>
      <c r="M91" s="99">
        <v>115</v>
      </c>
      <c r="N91" s="97">
        <v>1.0781249999999999E-2</v>
      </c>
    </row>
    <row r="92" spans="1:14" ht="13.15" x14ac:dyDescent="0.25">
      <c r="A92" t="s">
        <v>177</v>
      </c>
      <c r="B92" t="s">
        <v>970</v>
      </c>
      <c r="C92" t="s">
        <v>1202</v>
      </c>
      <c r="D92">
        <v>1</v>
      </c>
      <c r="E92" s="100">
        <v>30450</v>
      </c>
      <c r="F92" s="100">
        <f>Table3[[#This Row],[Цена RUR с НДС за 1 ед. измер.]]/1.2</f>
        <v>25375</v>
      </c>
      <c r="G92">
        <v>10</v>
      </c>
      <c r="H92" s="97">
        <v>0.32</v>
      </c>
      <c r="I92" s="97">
        <v>3.2</v>
      </c>
      <c r="J92" s="98" t="s">
        <v>1160</v>
      </c>
      <c r="K92" s="99">
        <v>375</v>
      </c>
      <c r="L92" s="99">
        <v>250</v>
      </c>
      <c r="M92" s="99">
        <v>115</v>
      </c>
      <c r="N92" s="97">
        <v>1.0781249999999999E-2</v>
      </c>
    </row>
    <row r="93" spans="1:14" ht="13.15" x14ac:dyDescent="0.25">
      <c r="A93" t="s">
        <v>343</v>
      </c>
      <c r="B93" t="s">
        <v>971</v>
      </c>
      <c r="C93" t="s">
        <v>1202</v>
      </c>
      <c r="D93">
        <v>10</v>
      </c>
      <c r="E93" s="100">
        <v>32550</v>
      </c>
      <c r="F93" s="100">
        <f>Table3[[#This Row],[Цена RUR с НДС за 1 ед. измер.]]/1.2</f>
        <v>27125</v>
      </c>
      <c r="G93">
        <v>10</v>
      </c>
      <c r="H93" s="97">
        <v>0.4</v>
      </c>
      <c r="I93" s="97">
        <v>4</v>
      </c>
      <c r="J93" s="98" t="s">
        <v>1169</v>
      </c>
      <c r="K93" s="99">
        <v>375</v>
      </c>
      <c r="L93" s="99">
        <v>250</v>
      </c>
      <c r="M93" s="99">
        <v>157</v>
      </c>
      <c r="N93" s="97">
        <v>1.4718749999999999E-2</v>
      </c>
    </row>
    <row r="95" spans="1:14" ht="13.15" x14ac:dyDescent="0.25">
      <c r="E95" s="96"/>
      <c r="F95" s="96"/>
      <c r="H95" s="97"/>
      <c r="I95" s="97"/>
      <c r="J95" s="98"/>
      <c r="K95" s="99"/>
      <c r="L95" s="99"/>
      <c r="M95" s="99"/>
      <c r="N95" s="97"/>
    </row>
    <row r="96" spans="1:14" ht="13.15" x14ac:dyDescent="0.25">
      <c r="E96" s="96"/>
      <c r="F96" s="96"/>
      <c r="H96" s="97"/>
      <c r="I96" s="97"/>
      <c r="J96" s="98"/>
      <c r="K96" s="99"/>
      <c r="L96" s="99"/>
      <c r="M96" s="99"/>
      <c r="N96" s="97"/>
    </row>
    <row r="97" spans="5:14" ht="13.15" x14ac:dyDescent="0.25">
      <c r="E97" s="96"/>
      <c r="F97" s="96"/>
      <c r="H97" s="97"/>
      <c r="I97" s="97"/>
      <c r="J97" s="98"/>
      <c r="K97" s="99"/>
      <c r="L97" s="99"/>
      <c r="M97" s="99"/>
      <c r="N97" s="97"/>
    </row>
    <row r="98" spans="5:14" ht="13.15" x14ac:dyDescent="0.25">
      <c r="E98" s="96"/>
      <c r="F98" s="96"/>
      <c r="H98" s="97"/>
      <c r="I98" s="97"/>
      <c r="J98" s="98"/>
      <c r="K98" s="99"/>
      <c r="L98" s="99"/>
      <c r="M98" s="99"/>
      <c r="N98" s="97"/>
    </row>
    <row r="99" spans="5:14" ht="13.15" x14ac:dyDescent="0.25">
      <c r="E99" s="96"/>
      <c r="F99" s="96"/>
      <c r="H99" s="97"/>
      <c r="I99" s="97"/>
      <c r="J99" s="98"/>
      <c r="K99" s="99"/>
      <c r="L99" s="99"/>
      <c r="M99" s="99"/>
      <c r="N99" s="97"/>
    </row>
    <row r="100" spans="5:14" ht="13.15" x14ac:dyDescent="0.25">
      <c r="E100" s="96"/>
      <c r="F100" s="96"/>
      <c r="H100" s="97"/>
      <c r="I100" s="97"/>
      <c r="J100" s="98"/>
      <c r="K100" s="99"/>
      <c r="L100" s="99"/>
      <c r="M100" s="99"/>
      <c r="N100" s="97"/>
    </row>
    <row r="101" spans="5:14" ht="13.15" x14ac:dyDescent="0.25">
      <c r="E101" s="96"/>
      <c r="F101" s="96"/>
      <c r="H101" s="97"/>
      <c r="I101" s="97"/>
      <c r="J101" s="98"/>
      <c r="K101" s="99"/>
      <c r="L101" s="99"/>
      <c r="M101" s="99"/>
      <c r="N101" s="97"/>
    </row>
    <row r="102" spans="5:14" ht="13.15" x14ac:dyDescent="0.25">
      <c r="E102" s="96"/>
      <c r="F102" s="96"/>
      <c r="H102" s="97"/>
      <c r="I102" s="97"/>
      <c r="J102" s="98"/>
      <c r="K102" s="99"/>
      <c r="L102" s="99"/>
      <c r="M102" s="99"/>
      <c r="N102" s="97"/>
    </row>
    <row r="103" spans="5:14" ht="13.15" x14ac:dyDescent="0.25">
      <c r="E103" s="96"/>
      <c r="F103" s="96"/>
      <c r="H103" s="97"/>
      <c r="I103" s="97"/>
      <c r="J103" s="98"/>
      <c r="K103" s="99"/>
      <c r="L103" s="99"/>
      <c r="M103" s="99"/>
      <c r="N103" s="97"/>
    </row>
    <row r="104" spans="5:14" ht="13.15" x14ac:dyDescent="0.25">
      <c r="E104" s="96"/>
      <c r="F104" s="96"/>
      <c r="H104" s="97"/>
      <c r="I104" s="97"/>
      <c r="J104" s="98"/>
      <c r="K104" s="99"/>
      <c r="L104" s="99"/>
      <c r="M104" s="99"/>
      <c r="N104" s="97"/>
    </row>
    <row r="105" spans="5:14" ht="13.15" x14ac:dyDescent="0.25">
      <c r="E105" s="96"/>
      <c r="F105" s="96"/>
      <c r="H105" s="97"/>
      <c r="I105" s="97"/>
      <c r="J105" s="98"/>
      <c r="K105" s="99"/>
      <c r="L105" s="99"/>
      <c r="M105" s="99"/>
      <c r="N105" s="97"/>
    </row>
    <row r="106" spans="5:14" ht="13.15" x14ac:dyDescent="0.25">
      <c r="E106" s="96"/>
      <c r="F106" s="96"/>
      <c r="H106" s="97"/>
      <c r="I106" s="97"/>
      <c r="J106" s="98"/>
      <c r="K106" s="99"/>
      <c r="L106" s="99"/>
      <c r="M106" s="99"/>
      <c r="N106" s="97"/>
    </row>
    <row r="107" spans="5:14" ht="13.15" x14ac:dyDescent="0.25">
      <c r="E107" s="96"/>
      <c r="F107" s="96"/>
      <c r="H107" s="97"/>
      <c r="I107" s="97"/>
      <c r="J107" s="98"/>
      <c r="K107" s="99"/>
      <c r="L107" s="99"/>
      <c r="M107" s="99"/>
      <c r="N107" s="97"/>
    </row>
    <row r="108" spans="5:14" ht="13.15" x14ac:dyDescent="0.25">
      <c r="E108" s="96"/>
      <c r="F108" s="96"/>
      <c r="H108" s="97"/>
      <c r="I108" s="97"/>
      <c r="J108" s="98"/>
      <c r="K108" s="99"/>
      <c r="L108" s="99"/>
      <c r="M108" s="99"/>
      <c r="N108" s="97"/>
    </row>
    <row r="109" spans="5:14" ht="13.15" x14ac:dyDescent="0.25">
      <c r="E109" s="96"/>
      <c r="F109" s="96"/>
      <c r="H109" s="97"/>
      <c r="I109" s="97"/>
      <c r="J109" s="98"/>
      <c r="K109" s="99"/>
      <c r="L109" s="99"/>
      <c r="M109" s="99"/>
      <c r="N109" s="97"/>
    </row>
    <row r="110" spans="5:14" ht="13.15" x14ac:dyDescent="0.25">
      <c r="E110" s="96"/>
      <c r="F110" s="96"/>
      <c r="H110" s="97"/>
      <c r="I110" s="97"/>
      <c r="J110" s="98"/>
      <c r="K110" s="99"/>
      <c r="L110" s="99"/>
      <c r="M110" s="99"/>
      <c r="N110" s="97"/>
    </row>
    <row r="111" spans="5:14" ht="13.15" x14ac:dyDescent="0.25">
      <c r="E111" s="96"/>
      <c r="F111" s="96"/>
      <c r="H111" s="97"/>
      <c r="I111" s="97"/>
      <c r="J111" s="98"/>
      <c r="K111" s="99"/>
      <c r="L111" s="99"/>
      <c r="M111" s="99"/>
      <c r="N111" s="97"/>
    </row>
    <row r="112" spans="5:14" ht="13.15" x14ac:dyDescent="0.25">
      <c r="E112" s="96"/>
      <c r="F112" s="96"/>
      <c r="H112" s="97"/>
      <c r="I112" s="97"/>
      <c r="J112" s="98"/>
      <c r="K112" s="99"/>
      <c r="L112" s="99"/>
      <c r="M112" s="99"/>
      <c r="N112" s="97"/>
    </row>
    <row r="113" spans="5:14" ht="13.15" x14ac:dyDescent="0.25">
      <c r="E113" s="96"/>
      <c r="F113" s="96"/>
      <c r="H113" s="97"/>
      <c r="I113" s="97"/>
      <c r="J113" s="98"/>
      <c r="K113" s="99"/>
      <c r="L113" s="99"/>
      <c r="M113" s="99"/>
      <c r="N113" s="97"/>
    </row>
    <row r="114" spans="5:14" ht="13.15" x14ac:dyDescent="0.25">
      <c r="E114" s="96"/>
      <c r="F114" s="96"/>
      <c r="H114" s="97"/>
      <c r="I114" s="97"/>
      <c r="J114" s="98"/>
      <c r="K114" s="99"/>
      <c r="L114" s="99"/>
      <c r="M114" s="99"/>
      <c r="N114" s="97"/>
    </row>
    <row r="115" spans="5:14" ht="13.15" x14ac:dyDescent="0.25">
      <c r="E115" s="96"/>
      <c r="F115" s="96"/>
      <c r="H115" s="97"/>
      <c r="I115" s="97"/>
      <c r="J115" s="98"/>
      <c r="K115" s="99"/>
      <c r="L115" s="99"/>
      <c r="M115" s="99"/>
      <c r="N115" s="97"/>
    </row>
    <row r="116" spans="5:14" ht="13.15" x14ac:dyDescent="0.25">
      <c r="E116" s="96"/>
      <c r="F116" s="96"/>
      <c r="H116" s="97"/>
      <c r="I116" s="97"/>
      <c r="J116" s="98"/>
      <c r="K116" s="99"/>
      <c r="L116" s="99"/>
      <c r="M116" s="99"/>
      <c r="N116" s="97"/>
    </row>
    <row r="117" spans="5:14" ht="13.15" x14ac:dyDescent="0.25">
      <c r="E117" s="96"/>
      <c r="F117" s="96"/>
      <c r="H117" s="97"/>
      <c r="I117" s="97"/>
      <c r="J117" s="98"/>
      <c r="K117" s="99"/>
      <c r="L117" s="99"/>
      <c r="M117" s="99"/>
      <c r="N117" s="97"/>
    </row>
    <row r="118" spans="5:14" ht="13.15" x14ac:dyDescent="0.25">
      <c r="E118" s="96"/>
      <c r="F118" s="96"/>
      <c r="H118" s="97"/>
      <c r="I118" s="97"/>
      <c r="J118" s="98"/>
      <c r="K118" s="99"/>
      <c r="L118" s="99"/>
      <c r="M118" s="99"/>
      <c r="N118" s="97"/>
    </row>
    <row r="119" spans="5:14" ht="13.15" x14ac:dyDescent="0.25">
      <c r="E119" s="96"/>
      <c r="F119" s="96"/>
      <c r="H119" s="97"/>
      <c r="I119" s="97"/>
      <c r="J119" s="98"/>
      <c r="K119" s="99"/>
      <c r="L119" s="99"/>
      <c r="M119" s="99"/>
      <c r="N119" s="97"/>
    </row>
    <row r="120" spans="5:14" ht="13.15" x14ac:dyDescent="0.25">
      <c r="E120" s="96"/>
      <c r="F120" s="96"/>
      <c r="H120" s="97"/>
      <c r="I120" s="97"/>
      <c r="J120" s="98"/>
      <c r="K120" s="99"/>
      <c r="L120" s="99"/>
      <c r="M120" s="99"/>
      <c r="N120" s="97"/>
    </row>
    <row r="121" spans="5:14" ht="13.15" x14ac:dyDescent="0.25">
      <c r="E121" s="96"/>
      <c r="F121" s="96"/>
      <c r="H121" s="97"/>
      <c r="I121" s="97"/>
      <c r="J121" s="98"/>
      <c r="K121" s="99"/>
      <c r="L121" s="99"/>
      <c r="M121" s="99"/>
      <c r="N121" s="97"/>
    </row>
    <row r="122" spans="5:14" ht="13.15" x14ac:dyDescent="0.25">
      <c r="E122" s="96"/>
      <c r="F122" s="96"/>
      <c r="H122" s="97"/>
      <c r="I122" s="97"/>
      <c r="J122" s="98"/>
      <c r="K122" s="99"/>
      <c r="L122" s="99"/>
      <c r="M122" s="99"/>
      <c r="N122" s="97"/>
    </row>
    <row r="123" spans="5:14" ht="13.15" x14ac:dyDescent="0.25">
      <c r="E123" s="96"/>
      <c r="F123" s="96"/>
      <c r="H123" s="97"/>
      <c r="I123" s="97"/>
      <c r="J123" s="98"/>
      <c r="K123" s="99"/>
      <c r="L123" s="99"/>
      <c r="M123" s="99"/>
      <c r="N123" s="97"/>
    </row>
    <row r="124" spans="5:14" ht="13.15" x14ac:dyDescent="0.25">
      <c r="E124" s="96"/>
      <c r="F124" s="96"/>
      <c r="H124" s="97"/>
      <c r="I124" s="97"/>
      <c r="J124" s="98"/>
      <c r="K124" s="99"/>
      <c r="L124" s="99"/>
      <c r="M124" s="99"/>
      <c r="N124" s="97"/>
    </row>
    <row r="125" spans="5:14" ht="13.15" x14ac:dyDescent="0.25">
      <c r="E125" s="96"/>
      <c r="F125" s="96"/>
      <c r="H125" s="97"/>
      <c r="I125" s="97"/>
      <c r="J125" s="98"/>
      <c r="K125" s="99"/>
      <c r="L125" s="99"/>
      <c r="M125" s="99"/>
      <c r="N125" s="97"/>
    </row>
    <row r="126" spans="5:14" ht="13.15" x14ac:dyDescent="0.25">
      <c r="E126" s="96"/>
      <c r="F126" s="96"/>
      <c r="H126" s="97"/>
      <c r="I126" s="97"/>
      <c r="J126" s="98"/>
      <c r="K126" s="99"/>
      <c r="L126" s="99"/>
      <c r="M126" s="99"/>
      <c r="N126" s="97"/>
    </row>
    <row r="127" spans="5:14" ht="13.15" x14ac:dyDescent="0.25">
      <c r="E127" s="96"/>
      <c r="F127" s="96"/>
      <c r="H127" s="97"/>
      <c r="I127" s="97"/>
      <c r="J127" s="98"/>
      <c r="K127" s="99"/>
      <c r="L127" s="99"/>
      <c r="M127" s="99"/>
      <c r="N127" s="97"/>
    </row>
    <row r="128" spans="5:14" ht="13.15" x14ac:dyDescent="0.25">
      <c r="E128" s="96"/>
      <c r="F128" s="96"/>
      <c r="H128" s="97"/>
      <c r="I128" s="97"/>
      <c r="J128" s="98"/>
      <c r="K128" s="99"/>
      <c r="L128" s="99"/>
      <c r="M128" s="99"/>
      <c r="N128" s="97"/>
    </row>
    <row r="129" spans="5:14" ht="13.15" x14ac:dyDescent="0.25">
      <c r="E129" s="96"/>
      <c r="F129" s="96"/>
      <c r="H129" s="97"/>
      <c r="I129" s="97"/>
      <c r="J129" s="98"/>
      <c r="K129" s="99"/>
      <c r="L129" s="99"/>
      <c r="M129" s="99"/>
      <c r="N129" s="97"/>
    </row>
    <row r="130" spans="5:14" ht="13.15" x14ac:dyDescent="0.25">
      <c r="E130" s="96"/>
      <c r="F130" s="96"/>
      <c r="H130" s="97"/>
      <c r="I130" s="97"/>
      <c r="J130" s="98"/>
      <c r="K130" s="99"/>
      <c r="L130" s="99"/>
      <c r="M130" s="99"/>
      <c r="N130" s="97"/>
    </row>
    <row r="131" spans="5:14" ht="13.15" x14ac:dyDescent="0.25">
      <c r="E131" s="96"/>
      <c r="F131" s="96"/>
      <c r="H131" s="97"/>
      <c r="I131" s="97"/>
      <c r="J131" s="98"/>
      <c r="K131" s="99"/>
      <c r="L131" s="99"/>
      <c r="M131" s="99"/>
      <c r="N131" s="97"/>
    </row>
    <row r="132" spans="5:14" ht="13.15" x14ac:dyDescent="0.25">
      <c r="E132" s="96"/>
      <c r="F132" s="96"/>
      <c r="H132" s="97"/>
      <c r="I132" s="97"/>
      <c r="J132" s="98"/>
      <c r="K132" s="99"/>
      <c r="L132" s="99"/>
      <c r="M132" s="99"/>
      <c r="N132" s="97"/>
    </row>
    <row r="133" spans="5:14" ht="13.15" x14ac:dyDescent="0.25">
      <c r="E133" s="96"/>
      <c r="F133" s="96"/>
      <c r="H133" s="97"/>
      <c r="I133" s="97"/>
      <c r="J133" s="98"/>
      <c r="K133" s="99"/>
      <c r="L133" s="99"/>
      <c r="M133" s="99"/>
      <c r="N133" s="97"/>
    </row>
    <row r="134" spans="5:14" ht="13.15" x14ac:dyDescent="0.25">
      <c r="E134" s="96"/>
      <c r="F134" s="96"/>
      <c r="H134" s="97"/>
      <c r="I134" s="97"/>
      <c r="J134" s="98"/>
      <c r="K134" s="99"/>
      <c r="L134" s="99"/>
      <c r="M134" s="99"/>
      <c r="N134" s="97"/>
    </row>
    <row r="135" spans="5:14" ht="13.15" x14ac:dyDescent="0.25">
      <c r="E135" s="96"/>
      <c r="F135" s="96"/>
    </row>
  </sheetData>
  <mergeCells count="1">
    <mergeCell ref="G7:O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3"/>
  <sheetViews>
    <sheetView topLeftCell="A25" zoomScale="110" zoomScaleNormal="110" workbookViewId="0">
      <pane xSplit="2" ySplit="4" topLeftCell="C29" activePane="bottomRight" state="frozen"/>
      <selection activeCell="A25" sqref="A25"/>
      <selection pane="topRight" activeCell="C25" sqref="C25"/>
      <selection pane="bottomLeft" activeCell="A29" sqref="A29"/>
      <selection pane="bottomRight" activeCell="F28" sqref="F28"/>
    </sheetView>
  </sheetViews>
  <sheetFormatPr defaultColWidth="9.140625" defaultRowHeight="12.75" x14ac:dyDescent="0.2"/>
  <cols>
    <col min="1" max="1" width="2.7109375" style="18" customWidth="1"/>
    <col min="2" max="2" width="14" style="21" customWidth="1"/>
    <col min="3" max="3" width="20" style="18" customWidth="1"/>
    <col min="4" max="4" width="23.28515625" style="18" customWidth="1"/>
    <col min="5" max="6" width="11" style="18" customWidth="1"/>
    <col min="7" max="7" width="19.85546875" style="25" customWidth="1"/>
    <col min="8" max="8" width="19.140625" style="25" customWidth="1"/>
    <col min="9" max="9" width="21.28515625" style="25" customWidth="1"/>
    <col min="10" max="10" width="29.5703125" style="39" bestFit="1" customWidth="1"/>
    <col min="11" max="11" width="49.28515625" style="5" bestFit="1" customWidth="1"/>
    <col min="12" max="16384" width="9.140625" style="20"/>
  </cols>
  <sheetData>
    <row r="1" spans="1:11" s="34" customFormat="1" x14ac:dyDescent="0.2">
      <c r="A1" s="29"/>
      <c r="B1" s="30"/>
      <c r="C1" s="31"/>
      <c r="D1" s="31"/>
      <c r="E1" s="31"/>
      <c r="F1" s="31"/>
      <c r="G1" s="32"/>
      <c r="H1" s="32"/>
      <c r="I1" s="32"/>
      <c r="J1" s="33"/>
      <c r="K1" s="33"/>
    </row>
    <row r="2" spans="1:11" s="11" customFormat="1" ht="15.75" x14ac:dyDescent="0.2">
      <c r="A2" s="16"/>
      <c r="B2" s="19" t="s">
        <v>456</v>
      </c>
      <c r="C2" s="18"/>
      <c r="D2" s="18"/>
      <c r="E2" s="18"/>
      <c r="F2" s="18"/>
      <c r="G2" s="25"/>
      <c r="H2" s="25"/>
      <c r="I2" s="25"/>
      <c r="J2" s="39"/>
      <c r="K2" s="5"/>
    </row>
    <row r="3" spans="1:11" s="11" customFormat="1" x14ac:dyDescent="0.2">
      <c r="A3" s="16"/>
      <c r="B3" s="21"/>
      <c r="C3" s="18"/>
      <c r="D3" s="18"/>
      <c r="E3" s="18"/>
      <c r="F3" s="18"/>
      <c r="G3" s="131"/>
      <c r="H3" s="131"/>
      <c r="I3" s="26"/>
      <c r="J3" s="39"/>
      <c r="K3" s="5"/>
    </row>
    <row r="4" spans="1:11" s="11" customFormat="1" x14ac:dyDescent="0.2">
      <c r="A4" s="16"/>
      <c r="B4" s="12" t="s">
        <v>362</v>
      </c>
      <c r="C4" s="13" t="s">
        <v>363</v>
      </c>
      <c r="D4" s="13"/>
      <c r="E4" s="13"/>
      <c r="F4" s="13"/>
      <c r="G4" s="27" t="s">
        <v>373</v>
      </c>
      <c r="H4" s="27" t="s">
        <v>374</v>
      </c>
      <c r="I4" s="27" t="s">
        <v>372</v>
      </c>
      <c r="J4" s="40" t="s">
        <v>364</v>
      </c>
      <c r="K4" s="41" t="s">
        <v>365</v>
      </c>
    </row>
    <row r="5" spans="1:11" s="11" customFormat="1" x14ac:dyDescent="0.2">
      <c r="A5" s="16"/>
      <c r="B5" s="14">
        <v>40989</v>
      </c>
      <c r="C5" s="23" t="s">
        <v>435</v>
      </c>
      <c r="D5" s="101"/>
      <c r="E5" s="101"/>
      <c r="F5" s="101"/>
      <c r="G5" s="132" t="s">
        <v>461</v>
      </c>
      <c r="H5" s="133"/>
      <c r="I5" s="133"/>
      <c r="J5" s="133"/>
      <c r="K5" s="134"/>
    </row>
    <row r="6" spans="1:11" s="11" customFormat="1" x14ac:dyDescent="0.2">
      <c r="A6" s="16"/>
      <c r="B6" s="14">
        <v>40989</v>
      </c>
      <c r="C6" s="14" t="s">
        <v>436</v>
      </c>
      <c r="D6" s="102"/>
      <c r="E6" s="102"/>
      <c r="F6" s="102"/>
      <c r="G6" s="132" t="s">
        <v>461</v>
      </c>
      <c r="H6" s="133"/>
      <c r="I6" s="133"/>
      <c r="J6" s="133"/>
      <c r="K6" s="134"/>
    </row>
    <row r="7" spans="1:11" s="11" customFormat="1" x14ac:dyDescent="0.2">
      <c r="A7" s="16"/>
      <c r="B7" s="14">
        <v>40989</v>
      </c>
      <c r="C7" s="15" t="s">
        <v>437</v>
      </c>
      <c r="D7" s="103"/>
      <c r="E7" s="103"/>
      <c r="F7" s="103"/>
      <c r="G7" s="132" t="s">
        <v>461</v>
      </c>
      <c r="H7" s="133"/>
      <c r="I7" s="133"/>
      <c r="J7" s="133"/>
      <c r="K7" s="134"/>
    </row>
    <row r="8" spans="1:11" s="11" customFormat="1" x14ac:dyDescent="0.2">
      <c r="A8" s="16"/>
      <c r="B8" s="14">
        <v>40989</v>
      </c>
      <c r="C8" s="15" t="s">
        <v>438</v>
      </c>
      <c r="D8" s="103"/>
      <c r="E8" s="103"/>
      <c r="F8" s="103"/>
      <c r="G8" s="132" t="s">
        <v>461</v>
      </c>
      <c r="H8" s="133"/>
      <c r="I8" s="133"/>
      <c r="J8" s="133"/>
      <c r="K8" s="134"/>
    </row>
    <row r="9" spans="1:11" s="11" customFormat="1" x14ac:dyDescent="0.2">
      <c r="A9" s="16"/>
      <c r="B9" s="14">
        <v>40989</v>
      </c>
      <c r="C9" s="15" t="s">
        <v>439</v>
      </c>
      <c r="D9" s="103"/>
      <c r="E9" s="103"/>
      <c r="F9" s="103"/>
      <c r="G9" s="132" t="s">
        <v>461</v>
      </c>
      <c r="H9" s="133"/>
      <c r="I9" s="133"/>
      <c r="J9" s="133"/>
      <c r="K9" s="134"/>
    </row>
    <row r="10" spans="1:11" s="11" customFormat="1" x14ac:dyDescent="0.2">
      <c r="A10" s="16"/>
      <c r="B10" s="14">
        <v>40989</v>
      </c>
      <c r="C10" s="15" t="s">
        <v>463</v>
      </c>
      <c r="D10" s="15"/>
      <c r="E10" s="15"/>
      <c r="F10" s="15"/>
      <c r="G10" s="22" t="s">
        <v>464</v>
      </c>
      <c r="H10" s="22">
        <v>1950</v>
      </c>
      <c r="I10" s="22">
        <v>1652.54</v>
      </c>
      <c r="J10" s="17"/>
      <c r="K10" s="17"/>
    </row>
    <row r="11" spans="1:11" s="11" customFormat="1" x14ac:dyDescent="0.2">
      <c r="A11" s="16"/>
      <c r="B11" s="14">
        <v>40989</v>
      </c>
      <c r="C11" s="15" t="s">
        <v>465</v>
      </c>
      <c r="D11" s="15"/>
      <c r="E11" s="15"/>
      <c r="F11" s="15"/>
      <c r="G11" s="22" t="s">
        <v>464</v>
      </c>
      <c r="H11" s="22">
        <v>595</v>
      </c>
      <c r="I11" s="22">
        <v>504.24</v>
      </c>
      <c r="J11" s="17"/>
      <c r="K11" s="17"/>
    </row>
    <row r="12" spans="1:11" s="11" customFormat="1" x14ac:dyDescent="0.2">
      <c r="A12" s="16"/>
      <c r="B12" s="14">
        <v>41012</v>
      </c>
      <c r="C12" s="15" t="s">
        <v>231</v>
      </c>
      <c r="D12" s="15"/>
      <c r="E12" s="15"/>
      <c r="F12" s="15"/>
      <c r="G12" s="22">
        <v>38346</v>
      </c>
      <c r="H12" s="22">
        <v>32496.61</v>
      </c>
      <c r="I12" s="22" t="s">
        <v>464</v>
      </c>
      <c r="J12" s="17" t="s">
        <v>466</v>
      </c>
      <c r="K12" s="17"/>
    </row>
    <row r="13" spans="1:11" s="11" customFormat="1" x14ac:dyDescent="0.2">
      <c r="A13" s="16"/>
      <c r="B13" s="14">
        <v>41012</v>
      </c>
      <c r="C13" s="15" t="s">
        <v>401</v>
      </c>
      <c r="D13" s="15"/>
      <c r="E13" s="15"/>
      <c r="F13" s="15"/>
      <c r="G13" s="22">
        <v>570</v>
      </c>
      <c r="H13" s="22">
        <v>483.05</v>
      </c>
      <c r="I13" s="22" t="s">
        <v>464</v>
      </c>
      <c r="J13" s="17" t="s">
        <v>466</v>
      </c>
      <c r="K13" s="17"/>
    </row>
    <row r="14" spans="1:11" s="11" customFormat="1" x14ac:dyDescent="0.2">
      <c r="A14" s="16"/>
      <c r="B14" s="14">
        <v>41012</v>
      </c>
      <c r="C14" s="15" t="s">
        <v>467</v>
      </c>
      <c r="D14" s="15"/>
      <c r="E14" s="15"/>
      <c r="F14" s="15"/>
      <c r="G14" s="22" t="s">
        <v>464</v>
      </c>
      <c r="H14" s="22">
        <v>1190</v>
      </c>
      <c r="I14" s="22">
        <v>1008.47</v>
      </c>
      <c r="J14" s="17" t="s">
        <v>468</v>
      </c>
      <c r="K14" s="17"/>
    </row>
    <row r="15" spans="1:11" s="11" customFormat="1" x14ac:dyDescent="0.2">
      <c r="A15" s="16"/>
      <c r="B15" s="14">
        <v>41019</v>
      </c>
      <c r="C15" s="15" t="s">
        <v>469</v>
      </c>
      <c r="D15" s="15"/>
      <c r="E15" s="15"/>
      <c r="F15" s="15"/>
      <c r="G15" s="22" t="s">
        <v>464</v>
      </c>
      <c r="H15" s="22">
        <v>570</v>
      </c>
      <c r="I15" s="22">
        <v>483.05</v>
      </c>
      <c r="J15" s="17" t="s">
        <v>468</v>
      </c>
      <c r="K15" s="17"/>
    </row>
    <row r="16" spans="1:11" s="11" customFormat="1" x14ac:dyDescent="0.2">
      <c r="A16" s="16"/>
      <c r="B16" s="14">
        <v>41019</v>
      </c>
      <c r="C16" s="15" t="s">
        <v>470</v>
      </c>
      <c r="D16" s="15"/>
      <c r="E16" s="15"/>
      <c r="F16" s="15"/>
      <c r="G16" s="22" t="s">
        <v>464</v>
      </c>
      <c r="H16" s="22">
        <v>875</v>
      </c>
      <c r="I16" s="22">
        <v>741.53</v>
      </c>
      <c r="J16" s="17" t="s">
        <v>468</v>
      </c>
      <c r="K16" s="17"/>
    </row>
    <row r="17" spans="1:11" s="11" customFormat="1" x14ac:dyDescent="0.2">
      <c r="A17" s="16"/>
      <c r="B17" s="14">
        <v>41212</v>
      </c>
      <c r="C17" s="15" t="s">
        <v>471</v>
      </c>
      <c r="D17" s="15"/>
      <c r="E17" s="15"/>
      <c r="F17" s="15"/>
      <c r="G17" s="22" t="s">
        <v>464</v>
      </c>
      <c r="H17" s="22">
        <v>2250</v>
      </c>
      <c r="I17" s="22">
        <v>1906.78</v>
      </c>
      <c r="J17" s="17" t="s">
        <v>468</v>
      </c>
      <c r="K17" s="17"/>
    </row>
    <row r="18" spans="1:11" s="11" customFormat="1" x14ac:dyDescent="0.2">
      <c r="A18" s="16"/>
      <c r="B18" s="14">
        <v>41244</v>
      </c>
      <c r="C18" s="15" t="s">
        <v>68</v>
      </c>
      <c r="D18" s="15"/>
      <c r="E18" s="15"/>
      <c r="F18" s="15"/>
      <c r="G18" s="22">
        <v>143</v>
      </c>
      <c r="H18" s="22">
        <v>116.82</v>
      </c>
      <c r="I18" s="22">
        <v>99</v>
      </c>
      <c r="J18" s="17"/>
      <c r="K18" s="17"/>
    </row>
    <row r="19" spans="1:11" s="11" customFormat="1" x14ac:dyDescent="0.2">
      <c r="A19" s="16"/>
      <c r="B19" s="14">
        <v>41244</v>
      </c>
      <c r="C19" s="15" t="s">
        <v>85</v>
      </c>
      <c r="D19" s="15"/>
      <c r="E19" s="15"/>
      <c r="F19" s="15"/>
      <c r="G19" s="22">
        <v>164.85</v>
      </c>
      <c r="H19" s="22">
        <v>146.32</v>
      </c>
      <c r="I19" s="22">
        <v>124</v>
      </c>
      <c r="J19" s="17"/>
      <c r="K19" s="17"/>
    </row>
    <row r="20" spans="1:11" s="11" customFormat="1" x14ac:dyDescent="0.2">
      <c r="A20" s="16"/>
      <c r="B20" s="14">
        <v>41244</v>
      </c>
      <c r="C20" s="15" t="s">
        <v>86</v>
      </c>
      <c r="D20" s="15"/>
      <c r="E20" s="15"/>
      <c r="F20" s="15"/>
      <c r="G20" s="22">
        <v>174.3</v>
      </c>
      <c r="H20" s="22">
        <v>155.76</v>
      </c>
      <c r="I20" s="22">
        <v>132</v>
      </c>
      <c r="J20" s="17"/>
      <c r="K20" s="17"/>
    </row>
    <row r="21" spans="1:11" s="11" customFormat="1" x14ac:dyDescent="0.2">
      <c r="A21" s="16"/>
      <c r="B21" s="14">
        <v>41249</v>
      </c>
      <c r="C21" s="15" t="s">
        <v>119</v>
      </c>
      <c r="D21" s="15"/>
      <c r="E21" s="15"/>
      <c r="F21" s="15"/>
      <c r="G21" s="22">
        <v>198</v>
      </c>
      <c r="H21" s="132" t="s">
        <v>474</v>
      </c>
      <c r="I21" s="133"/>
      <c r="J21" s="133"/>
      <c r="K21" s="134"/>
    </row>
    <row r="22" spans="1:11" s="11" customFormat="1" x14ac:dyDescent="0.2">
      <c r="A22" s="16"/>
      <c r="B22" s="14">
        <v>41249</v>
      </c>
      <c r="C22" s="15" t="s">
        <v>472</v>
      </c>
      <c r="D22" s="15"/>
      <c r="E22" s="15"/>
      <c r="F22" s="15"/>
      <c r="G22" s="22" t="s">
        <v>464</v>
      </c>
      <c r="H22" s="22">
        <v>198</v>
      </c>
      <c r="I22" s="22">
        <v>167.8</v>
      </c>
      <c r="J22" s="17" t="s">
        <v>468</v>
      </c>
      <c r="K22" s="17"/>
    </row>
    <row r="23" spans="1:11" s="11" customFormat="1" x14ac:dyDescent="0.2">
      <c r="A23" s="16"/>
      <c r="B23" s="14">
        <v>41249</v>
      </c>
      <c r="C23" s="15" t="s">
        <v>118</v>
      </c>
      <c r="D23" s="15"/>
      <c r="E23" s="15"/>
      <c r="F23" s="15"/>
      <c r="G23" s="22">
        <v>247.5</v>
      </c>
      <c r="H23" s="132" t="s">
        <v>475</v>
      </c>
      <c r="I23" s="133"/>
      <c r="J23" s="133"/>
      <c r="K23" s="134"/>
    </row>
    <row r="24" spans="1:11" s="11" customFormat="1" x14ac:dyDescent="0.2">
      <c r="A24" s="16"/>
      <c r="B24" s="14">
        <v>41249</v>
      </c>
      <c r="C24" s="15" t="s">
        <v>473</v>
      </c>
      <c r="D24" s="15"/>
      <c r="E24" s="15"/>
      <c r="F24" s="15"/>
      <c r="G24" s="22" t="s">
        <v>464</v>
      </c>
      <c r="H24" s="22">
        <v>247.5</v>
      </c>
      <c r="I24" s="22">
        <v>209.75</v>
      </c>
      <c r="J24" s="17" t="s">
        <v>468</v>
      </c>
      <c r="K24" s="17"/>
    </row>
    <row r="26" spans="1:11" s="11" customFormat="1" ht="15.75" x14ac:dyDescent="0.2">
      <c r="A26" s="16"/>
      <c r="B26" s="19" t="s">
        <v>1447</v>
      </c>
      <c r="C26" s="18"/>
      <c r="D26" s="18"/>
      <c r="E26" s="18"/>
      <c r="F26" s="18"/>
      <c r="G26" s="25" t="s">
        <v>1425</v>
      </c>
      <c r="H26" s="25"/>
      <c r="I26" s="25"/>
      <c r="J26" s="39"/>
      <c r="K26" s="5"/>
    </row>
    <row r="27" spans="1:11" s="11" customFormat="1" x14ac:dyDescent="0.2">
      <c r="A27" s="16"/>
      <c r="B27" s="21"/>
      <c r="C27" s="18"/>
      <c r="D27" s="18"/>
      <c r="E27" s="18"/>
      <c r="F27" s="18"/>
      <c r="G27" s="131"/>
      <c r="H27" s="131"/>
      <c r="I27" s="26"/>
      <c r="J27" s="39"/>
      <c r="K27" s="5"/>
    </row>
    <row r="28" spans="1:11" s="109" customFormat="1" ht="33.75" x14ac:dyDescent="0.2">
      <c r="A28" s="104"/>
      <c r="B28" s="105" t="s">
        <v>362</v>
      </c>
      <c r="C28" s="106" t="s">
        <v>363</v>
      </c>
      <c r="D28" s="106" t="s">
        <v>0</v>
      </c>
      <c r="E28" s="106" t="s">
        <v>354</v>
      </c>
      <c r="F28" s="106" t="s">
        <v>586</v>
      </c>
      <c r="G28" s="107" t="s">
        <v>550</v>
      </c>
      <c r="H28" s="107" t="s">
        <v>551</v>
      </c>
      <c r="I28" s="107" t="s">
        <v>1072</v>
      </c>
      <c r="J28" s="106" t="s">
        <v>364</v>
      </c>
      <c r="K28" s="108" t="s">
        <v>365</v>
      </c>
    </row>
    <row r="29" spans="1:11" x14ac:dyDescent="0.2">
      <c r="B29" s="73">
        <v>43109</v>
      </c>
      <c r="C29" s="66" t="s">
        <v>36</v>
      </c>
      <c r="D29" s="66"/>
      <c r="E29" s="66"/>
      <c r="F29" s="66"/>
      <c r="G29" s="67">
        <v>424.52325500334751</v>
      </c>
      <c r="H29" s="68"/>
      <c r="I29" s="68"/>
      <c r="J29" s="68" t="s">
        <v>533</v>
      </c>
      <c r="K29" s="75" t="s">
        <v>564</v>
      </c>
    </row>
    <row r="30" spans="1:11" x14ac:dyDescent="0.2">
      <c r="B30" s="73">
        <v>43109</v>
      </c>
      <c r="C30" s="66" t="s">
        <v>37</v>
      </c>
      <c r="D30" s="66"/>
      <c r="E30" s="66"/>
      <c r="F30" s="66"/>
      <c r="G30" s="67">
        <v>429.4845419534999</v>
      </c>
      <c r="H30" s="68"/>
      <c r="I30" s="68"/>
      <c r="J30" s="68" t="s">
        <v>533</v>
      </c>
      <c r="K30" s="75" t="s">
        <v>564</v>
      </c>
    </row>
    <row r="31" spans="1:11" x14ac:dyDescent="0.2">
      <c r="B31" s="73">
        <v>43109</v>
      </c>
      <c r="C31" s="66" t="s">
        <v>457</v>
      </c>
      <c r="D31" s="66"/>
      <c r="E31" s="66"/>
      <c r="F31" s="66"/>
      <c r="G31" s="67">
        <v>450.73340235000001</v>
      </c>
      <c r="H31" s="68"/>
      <c r="I31" s="68"/>
      <c r="J31" s="68" t="s">
        <v>533</v>
      </c>
      <c r="K31" s="75" t="s">
        <v>565</v>
      </c>
    </row>
    <row r="32" spans="1:11" x14ac:dyDescent="0.2">
      <c r="B32" s="73">
        <v>43109</v>
      </c>
      <c r="C32" s="66" t="s">
        <v>38</v>
      </c>
      <c r="D32" s="66"/>
      <c r="E32" s="66"/>
      <c r="F32" s="66"/>
      <c r="G32" s="67">
        <v>590.69798518500011</v>
      </c>
      <c r="H32" s="68"/>
      <c r="I32" s="68"/>
      <c r="J32" s="68" t="s">
        <v>533</v>
      </c>
      <c r="K32" s="75" t="s">
        <v>567</v>
      </c>
    </row>
    <row r="33" spans="2:11" x14ac:dyDescent="0.2">
      <c r="B33" s="73">
        <v>43109</v>
      </c>
      <c r="C33" s="66" t="s">
        <v>392</v>
      </c>
      <c r="D33" s="66"/>
      <c r="E33" s="66"/>
      <c r="F33" s="66"/>
      <c r="G33" s="67">
        <v>590.69798518500011</v>
      </c>
      <c r="H33" s="68"/>
      <c r="I33" s="68"/>
      <c r="J33" s="68" t="s">
        <v>533</v>
      </c>
      <c r="K33" s="75" t="s">
        <v>566</v>
      </c>
    </row>
    <row r="34" spans="2:11" x14ac:dyDescent="0.2">
      <c r="B34" s="73">
        <v>43109</v>
      </c>
      <c r="C34" s="66" t="s">
        <v>39</v>
      </c>
      <c r="D34" s="66"/>
      <c r="E34" s="66"/>
      <c r="F34" s="66"/>
      <c r="G34" s="67">
        <v>608.49009317250011</v>
      </c>
      <c r="H34" s="68"/>
      <c r="I34" s="68"/>
      <c r="J34" s="68" t="s">
        <v>533</v>
      </c>
      <c r="K34" s="75" t="s">
        <v>568</v>
      </c>
    </row>
    <row r="35" spans="2:11" x14ac:dyDescent="0.2">
      <c r="B35" s="73">
        <v>43109</v>
      </c>
      <c r="C35" s="66" t="s">
        <v>40</v>
      </c>
      <c r="D35" s="66"/>
      <c r="E35" s="66"/>
      <c r="F35" s="66"/>
      <c r="G35" s="67">
        <v>736.59327068250013</v>
      </c>
      <c r="H35" s="68"/>
      <c r="I35" s="68"/>
      <c r="J35" s="68" t="s">
        <v>533</v>
      </c>
      <c r="K35" s="75" t="s">
        <v>568</v>
      </c>
    </row>
    <row r="36" spans="2:11" x14ac:dyDescent="0.2">
      <c r="B36" s="73">
        <v>43109</v>
      </c>
      <c r="C36" s="66" t="s">
        <v>510</v>
      </c>
      <c r="D36" s="66"/>
      <c r="E36" s="66"/>
      <c r="F36" s="66"/>
      <c r="G36" s="67">
        <v>736.59327068250013</v>
      </c>
      <c r="H36" s="68"/>
      <c r="I36" s="68"/>
      <c r="J36" s="68" t="s">
        <v>533</v>
      </c>
      <c r="K36" s="75" t="s">
        <v>569</v>
      </c>
    </row>
    <row r="37" spans="2:11" x14ac:dyDescent="0.2">
      <c r="B37" s="73">
        <v>43109</v>
      </c>
      <c r="C37" s="66" t="s">
        <v>41</v>
      </c>
      <c r="D37" s="66"/>
      <c r="E37" s="66"/>
      <c r="F37" s="66"/>
      <c r="G37" s="67">
        <v>1120.9028032125002</v>
      </c>
      <c r="H37" s="68"/>
      <c r="I37" s="68"/>
      <c r="J37" s="68" t="s">
        <v>533</v>
      </c>
      <c r="K37" s="75" t="s">
        <v>1051</v>
      </c>
    </row>
    <row r="38" spans="2:11" x14ac:dyDescent="0.2">
      <c r="B38" s="73">
        <v>43109</v>
      </c>
      <c r="C38" s="66" t="s">
        <v>511</v>
      </c>
      <c r="D38" s="66"/>
      <c r="E38" s="66"/>
      <c r="F38" s="66"/>
      <c r="G38" s="67">
        <v>1120.9028032125002</v>
      </c>
      <c r="H38" s="68"/>
      <c r="I38" s="68"/>
      <c r="J38" s="68" t="s">
        <v>533</v>
      </c>
      <c r="K38" s="75" t="s">
        <v>1052</v>
      </c>
    </row>
    <row r="39" spans="2:11" x14ac:dyDescent="0.2">
      <c r="B39" s="73">
        <v>43474</v>
      </c>
      <c r="C39" s="67" t="s">
        <v>1196</v>
      </c>
      <c r="D39" s="67"/>
      <c r="E39" s="67"/>
      <c r="F39" s="67"/>
      <c r="G39" s="67"/>
      <c r="H39" s="67">
        <v>1780</v>
      </c>
      <c r="I39" s="67">
        <f>H39/1.2</f>
        <v>1483.3333333333335</v>
      </c>
      <c r="J39" s="68" t="s">
        <v>523</v>
      </c>
      <c r="K39" s="75"/>
    </row>
    <row r="40" spans="2:11" x14ac:dyDescent="0.2">
      <c r="B40" s="73">
        <v>43474</v>
      </c>
      <c r="C40" s="67" t="s">
        <v>1197</v>
      </c>
      <c r="D40" s="67"/>
      <c r="E40" s="67"/>
      <c r="F40" s="67"/>
      <c r="G40" s="67"/>
      <c r="H40" s="67">
        <v>1080</v>
      </c>
      <c r="I40" s="67">
        <f>H40/1.2</f>
        <v>900</v>
      </c>
      <c r="J40" s="68" t="s">
        <v>523</v>
      </c>
      <c r="K40" s="75"/>
    </row>
    <row r="41" spans="2:11" x14ac:dyDescent="0.2">
      <c r="B41" s="73">
        <v>43474</v>
      </c>
      <c r="C41" s="67" t="s">
        <v>1198</v>
      </c>
      <c r="D41" s="67"/>
      <c r="E41" s="67"/>
      <c r="F41" s="67"/>
      <c r="G41" s="67"/>
      <c r="H41" s="67">
        <v>1200</v>
      </c>
      <c r="I41" s="67">
        <f t="shared" ref="I41:I68" si="0">H41/1.2</f>
        <v>1000</v>
      </c>
      <c r="J41" s="68" t="s">
        <v>523</v>
      </c>
      <c r="K41" s="75"/>
    </row>
    <row r="42" spans="2:11" x14ac:dyDescent="0.2">
      <c r="B42" s="73">
        <v>43474</v>
      </c>
      <c r="C42" s="67" t="s">
        <v>1199</v>
      </c>
      <c r="D42" s="67"/>
      <c r="E42" s="67"/>
      <c r="F42" s="67"/>
      <c r="G42" s="67"/>
      <c r="H42" s="67">
        <v>3600</v>
      </c>
      <c r="I42" s="67">
        <f t="shared" si="0"/>
        <v>3000</v>
      </c>
      <c r="J42" s="68" t="s">
        <v>523</v>
      </c>
      <c r="K42" s="75"/>
    </row>
    <row r="43" spans="2:11" x14ac:dyDescent="0.2">
      <c r="B43" s="73">
        <v>43474</v>
      </c>
      <c r="C43" s="67" t="s">
        <v>1200</v>
      </c>
      <c r="D43" s="67"/>
      <c r="E43" s="67"/>
      <c r="F43" s="67"/>
      <c r="G43" s="67"/>
      <c r="H43" s="67">
        <v>18000</v>
      </c>
      <c r="I43" s="67">
        <f t="shared" si="0"/>
        <v>15000</v>
      </c>
      <c r="J43" s="68" t="s">
        <v>523</v>
      </c>
      <c r="K43" s="75" t="s">
        <v>1222</v>
      </c>
    </row>
    <row r="44" spans="2:11" x14ac:dyDescent="0.2">
      <c r="B44" s="73">
        <v>43474</v>
      </c>
      <c r="C44" s="67" t="s">
        <v>1201</v>
      </c>
      <c r="D44" s="67"/>
      <c r="E44" s="67"/>
      <c r="F44" s="67"/>
      <c r="G44" s="67"/>
      <c r="H44" s="67">
        <v>20000</v>
      </c>
      <c r="I44" s="67">
        <f t="shared" si="0"/>
        <v>16666.666666666668</v>
      </c>
      <c r="J44" s="68" t="s">
        <v>523</v>
      </c>
      <c r="K44" s="75" t="s">
        <v>1223</v>
      </c>
    </row>
    <row r="45" spans="2:11" x14ac:dyDescent="0.2">
      <c r="B45" s="73">
        <v>43474</v>
      </c>
      <c r="C45" s="67" t="s">
        <v>1212</v>
      </c>
      <c r="D45" s="67"/>
      <c r="E45" s="67"/>
      <c r="F45" s="67"/>
      <c r="G45" s="67"/>
      <c r="H45" s="67">
        <v>10161.85</v>
      </c>
      <c r="I45" s="67">
        <f t="shared" si="0"/>
        <v>8468.2083333333339</v>
      </c>
      <c r="J45" s="68" t="s">
        <v>523</v>
      </c>
      <c r="K45" s="75" t="s">
        <v>1217</v>
      </c>
    </row>
    <row r="46" spans="2:11" x14ac:dyDescent="0.2">
      <c r="B46" s="73">
        <v>43474</v>
      </c>
      <c r="C46" s="67" t="s">
        <v>1213</v>
      </c>
      <c r="D46" s="67"/>
      <c r="E46" s="67"/>
      <c r="F46" s="67"/>
      <c r="G46" s="67"/>
      <c r="H46" s="67">
        <v>15030.758307692306</v>
      </c>
      <c r="I46" s="67">
        <f t="shared" si="0"/>
        <v>12525.631923076922</v>
      </c>
      <c r="J46" s="68" t="s">
        <v>523</v>
      </c>
      <c r="K46" s="75" t="s">
        <v>1219</v>
      </c>
    </row>
    <row r="47" spans="2:11" x14ac:dyDescent="0.2">
      <c r="B47" s="73">
        <v>43474</v>
      </c>
      <c r="C47" s="67" t="s">
        <v>1215</v>
      </c>
      <c r="D47" s="67"/>
      <c r="E47" s="67"/>
      <c r="F47" s="67"/>
      <c r="G47" s="67"/>
      <c r="H47" s="67">
        <v>15030.758307692306</v>
      </c>
      <c r="I47" s="67">
        <f t="shared" si="0"/>
        <v>12525.631923076922</v>
      </c>
      <c r="J47" s="68" t="s">
        <v>523</v>
      </c>
      <c r="K47" s="75" t="s">
        <v>1218</v>
      </c>
    </row>
    <row r="48" spans="2:11" x14ac:dyDescent="0.2">
      <c r="B48" s="73">
        <v>43474</v>
      </c>
      <c r="C48" s="67" t="s">
        <v>1214</v>
      </c>
      <c r="D48" s="67"/>
      <c r="E48" s="67"/>
      <c r="F48" s="67"/>
      <c r="G48" s="67"/>
      <c r="H48" s="67">
        <v>19932.213904668453</v>
      </c>
      <c r="I48" s="67">
        <f t="shared" si="0"/>
        <v>16610.178253890379</v>
      </c>
      <c r="J48" s="68" t="s">
        <v>523</v>
      </c>
      <c r="K48" s="75" t="s">
        <v>1220</v>
      </c>
    </row>
    <row r="49" spans="2:11" x14ac:dyDescent="0.2">
      <c r="B49" s="73">
        <v>43474</v>
      </c>
      <c r="C49" s="67" t="s">
        <v>1216</v>
      </c>
      <c r="D49" s="67"/>
      <c r="E49" s="67"/>
      <c r="F49" s="67"/>
      <c r="G49" s="67"/>
      <c r="H49" s="67">
        <v>19932.213904668453</v>
      </c>
      <c r="I49" s="67">
        <f t="shared" si="0"/>
        <v>16610.178253890379</v>
      </c>
      <c r="J49" s="68" t="s">
        <v>523</v>
      </c>
      <c r="K49" s="75" t="s">
        <v>1221</v>
      </c>
    </row>
    <row r="50" spans="2:11" x14ac:dyDescent="0.2">
      <c r="B50" s="73">
        <v>43474</v>
      </c>
      <c r="C50" s="67" t="s">
        <v>1224</v>
      </c>
      <c r="D50" s="67"/>
      <c r="E50" s="67"/>
      <c r="F50" s="67"/>
      <c r="G50" s="67"/>
      <c r="H50" s="67">
        <v>5.0999999999999996</v>
      </c>
      <c r="I50" s="67">
        <f t="shared" si="0"/>
        <v>4.25</v>
      </c>
      <c r="J50" s="68" t="s">
        <v>523</v>
      </c>
      <c r="K50" s="75" t="s">
        <v>1227</v>
      </c>
    </row>
    <row r="51" spans="2:11" x14ac:dyDescent="0.2">
      <c r="B51" s="73">
        <v>43474</v>
      </c>
      <c r="C51" s="67" t="s">
        <v>1225</v>
      </c>
      <c r="D51" s="67"/>
      <c r="E51" s="67"/>
      <c r="F51" s="67"/>
      <c r="G51" s="67"/>
      <c r="H51" s="67">
        <v>12</v>
      </c>
      <c r="I51" s="67">
        <f t="shared" si="0"/>
        <v>10</v>
      </c>
      <c r="J51" s="68" t="s">
        <v>523</v>
      </c>
      <c r="K51" s="75" t="s">
        <v>1228</v>
      </c>
    </row>
    <row r="52" spans="2:11" x14ac:dyDescent="0.2">
      <c r="B52" s="73">
        <v>43474</v>
      </c>
      <c r="C52" s="67" t="s">
        <v>1226</v>
      </c>
      <c r="D52" s="67"/>
      <c r="E52" s="67"/>
      <c r="F52" s="67"/>
      <c r="G52" s="67"/>
      <c r="H52" s="67">
        <v>325</v>
      </c>
      <c r="I52" s="67">
        <f t="shared" si="0"/>
        <v>270.83333333333337</v>
      </c>
      <c r="J52" s="68" t="s">
        <v>523</v>
      </c>
      <c r="K52" s="75"/>
    </row>
    <row r="53" spans="2:11" x14ac:dyDescent="0.2">
      <c r="B53" s="73">
        <v>43474</v>
      </c>
      <c r="C53" s="67" t="s">
        <v>1229</v>
      </c>
      <c r="D53" s="67"/>
      <c r="E53" s="67"/>
      <c r="F53" s="67"/>
      <c r="G53" s="67"/>
      <c r="H53" s="67">
        <v>55</v>
      </c>
      <c r="I53" s="67">
        <f t="shared" si="0"/>
        <v>45.833333333333336</v>
      </c>
      <c r="J53" s="68" t="s">
        <v>523</v>
      </c>
      <c r="K53" s="75" t="s">
        <v>1230</v>
      </c>
    </row>
    <row r="54" spans="2:11" x14ac:dyDescent="0.2">
      <c r="B54" s="73">
        <v>43474</v>
      </c>
      <c r="C54" s="69" t="s">
        <v>1231</v>
      </c>
      <c r="D54" s="69"/>
      <c r="E54" s="69"/>
      <c r="F54" s="69"/>
      <c r="G54" s="67"/>
      <c r="H54" s="67">
        <v>75</v>
      </c>
      <c r="I54" s="67">
        <f t="shared" si="0"/>
        <v>62.5</v>
      </c>
      <c r="J54" s="68" t="s">
        <v>523</v>
      </c>
      <c r="K54" s="75" t="s">
        <v>1235</v>
      </c>
    </row>
    <row r="55" spans="2:11" x14ac:dyDescent="0.2">
      <c r="B55" s="73">
        <v>43474</v>
      </c>
      <c r="C55" s="69" t="s">
        <v>1232</v>
      </c>
      <c r="D55" s="69"/>
      <c r="E55" s="69"/>
      <c r="F55" s="69"/>
      <c r="G55" s="67"/>
      <c r="H55" s="67">
        <v>75</v>
      </c>
      <c r="I55" s="67">
        <f t="shared" si="0"/>
        <v>62.5</v>
      </c>
      <c r="J55" s="68" t="s">
        <v>523</v>
      </c>
      <c r="K55" s="75" t="s">
        <v>1235</v>
      </c>
    </row>
    <row r="56" spans="2:11" x14ac:dyDescent="0.2">
      <c r="B56" s="73">
        <v>43528</v>
      </c>
      <c r="C56" s="67" t="s">
        <v>1241</v>
      </c>
      <c r="D56" s="67"/>
      <c r="E56" s="67"/>
      <c r="F56" s="67"/>
      <c r="G56" s="67"/>
      <c r="H56" s="67">
        <v>458</v>
      </c>
      <c r="I56" s="67">
        <f t="shared" si="0"/>
        <v>381.66666666666669</v>
      </c>
      <c r="J56" s="68" t="s">
        <v>523</v>
      </c>
      <c r="K56" s="75"/>
    </row>
    <row r="57" spans="2:11" x14ac:dyDescent="0.2">
      <c r="B57" s="73">
        <v>43528</v>
      </c>
      <c r="C57" s="67" t="s">
        <v>1240</v>
      </c>
      <c r="D57" s="67"/>
      <c r="E57" s="67"/>
      <c r="F57" s="67"/>
      <c r="G57" s="67"/>
      <c r="H57" s="67">
        <v>402</v>
      </c>
      <c r="I57" s="67">
        <f t="shared" si="0"/>
        <v>335</v>
      </c>
      <c r="J57" s="68" t="s">
        <v>523</v>
      </c>
      <c r="K57" s="75"/>
    </row>
    <row r="58" spans="2:11" x14ac:dyDescent="0.2">
      <c r="B58" s="73">
        <v>43528</v>
      </c>
      <c r="C58" s="67" t="s">
        <v>1238</v>
      </c>
      <c r="D58" s="67"/>
      <c r="E58" s="67"/>
      <c r="F58" s="67"/>
      <c r="G58" s="67"/>
      <c r="H58" s="67">
        <v>402</v>
      </c>
      <c r="I58" s="67">
        <f t="shared" si="0"/>
        <v>335</v>
      </c>
      <c r="J58" s="68" t="s">
        <v>523</v>
      </c>
      <c r="K58" s="75"/>
    </row>
    <row r="59" spans="2:11" x14ac:dyDescent="0.2">
      <c r="B59" s="73">
        <v>43528</v>
      </c>
      <c r="C59" s="67" t="s">
        <v>521</v>
      </c>
      <c r="D59" s="67"/>
      <c r="E59" s="67"/>
      <c r="F59" s="67"/>
      <c r="G59" s="67">
        <v>315.24153846153843</v>
      </c>
      <c r="H59" s="67">
        <v>335</v>
      </c>
      <c r="I59" s="67">
        <f t="shared" si="0"/>
        <v>279.16666666666669</v>
      </c>
      <c r="J59" s="65" t="s">
        <v>562</v>
      </c>
      <c r="K59" s="75"/>
    </row>
    <row r="60" spans="2:11" x14ac:dyDescent="0.2">
      <c r="B60" s="73">
        <v>43528</v>
      </c>
      <c r="C60" s="67" t="s">
        <v>522</v>
      </c>
      <c r="D60" s="67"/>
      <c r="E60" s="67"/>
      <c r="F60" s="67"/>
      <c r="G60" s="67">
        <v>363.4</v>
      </c>
      <c r="H60" s="67">
        <v>335</v>
      </c>
      <c r="I60" s="67">
        <f t="shared" si="0"/>
        <v>279.16666666666669</v>
      </c>
      <c r="J60" s="65" t="s">
        <v>562</v>
      </c>
      <c r="K60" s="75"/>
    </row>
    <row r="61" spans="2:11" x14ac:dyDescent="0.2">
      <c r="B61" s="73">
        <v>43528</v>
      </c>
      <c r="C61" s="67" t="s">
        <v>515</v>
      </c>
      <c r="D61" s="67"/>
      <c r="E61" s="67"/>
      <c r="F61" s="67"/>
      <c r="G61" s="67">
        <v>228.85</v>
      </c>
      <c r="H61" s="67">
        <v>175</v>
      </c>
      <c r="I61" s="67">
        <f t="shared" si="0"/>
        <v>145.83333333333334</v>
      </c>
      <c r="J61" s="65" t="s">
        <v>562</v>
      </c>
      <c r="K61" s="75"/>
    </row>
    <row r="62" spans="2:11" x14ac:dyDescent="0.2">
      <c r="B62" s="73">
        <v>43528</v>
      </c>
      <c r="C62" s="67" t="s">
        <v>516</v>
      </c>
      <c r="D62" s="67"/>
      <c r="E62" s="67"/>
      <c r="F62" s="67"/>
      <c r="G62" s="67">
        <v>228.85</v>
      </c>
      <c r="H62" s="67">
        <v>175</v>
      </c>
      <c r="I62" s="67">
        <f t="shared" si="0"/>
        <v>145.83333333333334</v>
      </c>
      <c r="J62" s="65" t="s">
        <v>562</v>
      </c>
      <c r="K62" s="75"/>
    </row>
    <row r="63" spans="2:11" x14ac:dyDescent="0.2">
      <c r="B63" s="73">
        <v>43528</v>
      </c>
      <c r="C63" s="67" t="s">
        <v>517</v>
      </c>
      <c r="D63" s="67"/>
      <c r="E63" s="67"/>
      <c r="F63" s="67"/>
      <c r="G63" s="67">
        <v>228.85</v>
      </c>
      <c r="H63" s="67">
        <v>175</v>
      </c>
      <c r="I63" s="67">
        <f t="shared" si="0"/>
        <v>145.83333333333334</v>
      </c>
      <c r="J63" s="65" t="s">
        <v>562</v>
      </c>
      <c r="K63" s="75"/>
    </row>
    <row r="64" spans="2:11" x14ac:dyDescent="0.2">
      <c r="B64" s="73">
        <v>43528</v>
      </c>
      <c r="C64" s="67" t="s">
        <v>518</v>
      </c>
      <c r="D64" s="67"/>
      <c r="E64" s="67"/>
      <c r="F64" s="67"/>
      <c r="G64" s="67">
        <v>228.85</v>
      </c>
      <c r="H64" s="67">
        <v>195</v>
      </c>
      <c r="I64" s="67">
        <f t="shared" si="0"/>
        <v>162.5</v>
      </c>
      <c r="J64" s="65" t="s">
        <v>562</v>
      </c>
      <c r="K64" s="75"/>
    </row>
    <row r="65" spans="2:11" x14ac:dyDescent="0.2">
      <c r="B65" s="73">
        <v>43528</v>
      </c>
      <c r="C65" s="67" t="s">
        <v>519</v>
      </c>
      <c r="D65" s="67"/>
      <c r="E65" s="67"/>
      <c r="F65" s="67"/>
      <c r="G65" s="67">
        <v>251.85</v>
      </c>
      <c r="H65" s="67">
        <v>205</v>
      </c>
      <c r="I65" s="67">
        <f t="shared" si="0"/>
        <v>170.83333333333334</v>
      </c>
      <c r="J65" s="65" t="s">
        <v>562</v>
      </c>
      <c r="K65" s="75"/>
    </row>
    <row r="66" spans="2:11" x14ac:dyDescent="0.2">
      <c r="B66" s="73">
        <v>43528</v>
      </c>
      <c r="C66" s="67" t="s">
        <v>520</v>
      </c>
      <c r="D66" s="67"/>
      <c r="E66" s="67"/>
      <c r="F66" s="67"/>
      <c r="G66" s="67">
        <v>315.24153846153843</v>
      </c>
      <c r="H66" s="67">
        <v>295</v>
      </c>
      <c r="I66" s="67">
        <f t="shared" si="0"/>
        <v>245.83333333333334</v>
      </c>
      <c r="J66" s="65" t="s">
        <v>562</v>
      </c>
      <c r="K66" s="75"/>
    </row>
    <row r="67" spans="2:11" x14ac:dyDescent="0.2">
      <c r="B67" s="73">
        <v>43528</v>
      </c>
      <c r="C67" s="67" t="s">
        <v>1244</v>
      </c>
      <c r="D67" s="67"/>
      <c r="E67" s="67"/>
      <c r="F67" s="67"/>
      <c r="G67" s="67"/>
      <c r="H67" s="67">
        <v>430</v>
      </c>
      <c r="I67" s="67">
        <f t="shared" si="0"/>
        <v>358.33333333333337</v>
      </c>
      <c r="J67" s="68" t="s">
        <v>523</v>
      </c>
      <c r="K67" s="75"/>
    </row>
    <row r="68" spans="2:11" x14ac:dyDescent="0.2">
      <c r="B68" s="73">
        <v>43528</v>
      </c>
      <c r="C68" s="67" t="s">
        <v>1245</v>
      </c>
      <c r="D68" s="67"/>
      <c r="E68" s="67"/>
      <c r="F68" s="67"/>
      <c r="G68" s="67"/>
      <c r="H68" s="67">
        <v>430</v>
      </c>
      <c r="I68" s="67">
        <f t="shared" si="0"/>
        <v>358.33333333333337</v>
      </c>
      <c r="J68" s="68" t="s">
        <v>523</v>
      </c>
      <c r="K68" s="75"/>
    </row>
    <row r="69" spans="2:11" x14ac:dyDescent="0.2">
      <c r="B69" s="73">
        <v>43528</v>
      </c>
      <c r="C69" s="69" t="s">
        <v>1073</v>
      </c>
      <c r="D69" s="69"/>
      <c r="E69" s="69"/>
      <c r="F69" s="69"/>
      <c r="G69" s="67">
        <v>591.07000000000005</v>
      </c>
      <c r="H69" s="67">
        <v>985</v>
      </c>
      <c r="I69" s="67">
        <f t="shared" ref="I69:I121" si="1">H69/1.2</f>
        <v>820.83333333333337</v>
      </c>
      <c r="J69" s="65" t="s">
        <v>562</v>
      </c>
      <c r="K69" s="76"/>
    </row>
    <row r="70" spans="2:11" x14ac:dyDescent="0.2">
      <c r="B70" s="73">
        <v>43528</v>
      </c>
      <c r="C70" s="69" t="s">
        <v>1236</v>
      </c>
      <c r="D70" s="69"/>
      <c r="E70" s="69"/>
      <c r="F70" s="69"/>
      <c r="G70" s="67"/>
      <c r="H70" s="67">
        <v>745</v>
      </c>
      <c r="I70" s="67">
        <f t="shared" si="1"/>
        <v>620.83333333333337</v>
      </c>
      <c r="J70" s="68" t="s">
        <v>523</v>
      </c>
      <c r="K70" s="75"/>
    </row>
    <row r="71" spans="2:11" x14ac:dyDescent="0.2">
      <c r="B71" s="73">
        <v>43556</v>
      </c>
      <c r="C71" s="69" t="s">
        <v>1265</v>
      </c>
      <c r="D71" s="69"/>
      <c r="E71" s="69"/>
      <c r="F71" s="69"/>
      <c r="G71" s="67"/>
      <c r="H71" s="67">
        <v>4880</v>
      </c>
      <c r="I71" s="67">
        <f t="shared" si="1"/>
        <v>4066.666666666667</v>
      </c>
      <c r="J71" s="68" t="s">
        <v>523</v>
      </c>
      <c r="K71" s="75"/>
    </row>
    <row r="72" spans="2:11" x14ac:dyDescent="0.2">
      <c r="B72" s="73">
        <v>43556</v>
      </c>
      <c r="C72" s="69" t="s">
        <v>166</v>
      </c>
      <c r="D72" s="69"/>
      <c r="E72" s="69"/>
      <c r="F72" s="69"/>
      <c r="G72" s="67"/>
      <c r="H72" s="67"/>
      <c r="I72" s="67"/>
      <c r="J72" s="68" t="s">
        <v>533</v>
      </c>
      <c r="K72" s="75"/>
    </row>
    <row r="73" spans="2:11" x14ac:dyDescent="0.2">
      <c r="B73" s="73">
        <v>43556</v>
      </c>
      <c r="C73" s="69" t="s">
        <v>317</v>
      </c>
      <c r="D73" s="69"/>
      <c r="E73" s="69"/>
      <c r="F73" s="69"/>
      <c r="G73" s="67"/>
      <c r="H73" s="67"/>
      <c r="I73" s="67"/>
      <c r="J73" s="68" t="s">
        <v>533</v>
      </c>
      <c r="K73" s="75"/>
    </row>
    <row r="74" spans="2:11" x14ac:dyDescent="0.2">
      <c r="B74" s="73">
        <v>43556</v>
      </c>
      <c r="C74" s="69" t="s">
        <v>144</v>
      </c>
      <c r="D74" s="69"/>
      <c r="E74" s="69"/>
      <c r="F74" s="69"/>
      <c r="G74" s="67"/>
      <c r="H74" s="67"/>
      <c r="I74" s="67"/>
      <c r="J74" s="68" t="s">
        <v>533</v>
      </c>
      <c r="K74" s="75"/>
    </row>
    <row r="75" spans="2:11" x14ac:dyDescent="0.2">
      <c r="B75" s="73">
        <v>43556</v>
      </c>
      <c r="C75" s="69" t="s">
        <v>11</v>
      </c>
      <c r="D75" s="69"/>
      <c r="E75" s="69"/>
      <c r="F75" s="69"/>
      <c r="G75" s="67">
        <v>6318.6750000000002</v>
      </c>
      <c r="H75" s="67">
        <v>7898</v>
      </c>
      <c r="I75" s="67">
        <f t="shared" si="1"/>
        <v>6581.666666666667</v>
      </c>
      <c r="J75" s="65" t="s">
        <v>562</v>
      </c>
      <c r="K75" s="75"/>
    </row>
    <row r="76" spans="2:11" x14ac:dyDescent="0.2">
      <c r="B76" s="73">
        <v>43556</v>
      </c>
      <c r="C76" s="69" t="s">
        <v>12</v>
      </c>
      <c r="D76" s="69"/>
      <c r="E76" s="69"/>
      <c r="F76" s="69"/>
      <c r="G76" s="67">
        <v>6318.6750000000002</v>
      </c>
      <c r="H76" s="67">
        <v>7898</v>
      </c>
      <c r="I76" s="67">
        <f t="shared" si="1"/>
        <v>6581.666666666667</v>
      </c>
      <c r="J76" s="65" t="s">
        <v>562</v>
      </c>
      <c r="K76" s="75"/>
    </row>
    <row r="77" spans="2:11" x14ac:dyDescent="0.2">
      <c r="B77" s="73">
        <v>43556</v>
      </c>
      <c r="C77" s="69" t="s">
        <v>4</v>
      </c>
      <c r="D77" s="69"/>
      <c r="E77" s="69"/>
      <c r="F77" s="69"/>
      <c r="G77" s="67">
        <v>1365.2167499999996</v>
      </c>
      <c r="H77" s="67">
        <v>1650</v>
      </c>
      <c r="I77" s="67">
        <f t="shared" si="1"/>
        <v>1375</v>
      </c>
      <c r="J77" s="65" t="s">
        <v>562</v>
      </c>
      <c r="K77" s="75"/>
    </row>
    <row r="78" spans="2:11" x14ac:dyDescent="0.2">
      <c r="B78" s="73">
        <v>43556</v>
      </c>
      <c r="C78" s="69" t="s">
        <v>2</v>
      </c>
      <c r="D78" s="69"/>
      <c r="E78" s="69"/>
      <c r="F78" s="69"/>
      <c r="G78" s="67">
        <v>1188.9274999999998</v>
      </c>
      <c r="H78" s="67">
        <v>1350</v>
      </c>
      <c r="I78" s="67">
        <f t="shared" si="1"/>
        <v>1125</v>
      </c>
      <c r="J78" s="65" t="s">
        <v>562</v>
      </c>
      <c r="K78" s="75"/>
    </row>
    <row r="79" spans="2:11" x14ac:dyDescent="0.2">
      <c r="B79" s="73">
        <v>43556</v>
      </c>
      <c r="C79" s="69" t="s">
        <v>3</v>
      </c>
      <c r="D79" s="69"/>
      <c r="E79" s="69"/>
      <c r="F79" s="69"/>
      <c r="G79" s="67">
        <v>1188.9274999999998</v>
      </c>
      <c r="H79" s="67">
        <v>1350</v>
      </c>
      <c r="I79" s="67">
        <f t="shared" si="1"/>
        <v>1125</v>
      </c>
      <c r="J79" s="65" t="s">
        <v>562</v>
      </c>
      <c r="K79" s="75"/>
    </row>
    <row r="80" spans="2:11" x14ac:dyDescent="0.2">
      <c r="B80" s="73">
        <v>43556</v>
      </c>
      <c r="C80" s="69" t="s">
        <v>6</v>
      </c>
      <c r="D80" s="69"/>
      <c r="E80" s="69"/>
      <c r="F80" s="69"/>
      <c r="G80" s="67">
        <v>22.964615384615382</v>
      </c>
      <c r="H80" s="67">
        <v>25</v>
      </c>
      <c r="I80" s="67">
        <f t="shared" si="1"/>
        <v>20.833333333333336</v>
      </c>
      <c r="J80" s="65" t="s">
        <v>562</v>
      </c>
      <c r="K80" s="75"/>
    </row>
    <row r="81" spans="2:11" x14ac:dyDescent="0.2">
      <c r="B81" s="73">
        <v>43556</v>
      </c>
      <c r="C81" s="69" t="s">
        <v>7</v>
      </c>
      <c r="D81" s="69"/>
      <c r="E81" s="69"/>
      <c r="F81" s="69"/>
      <c r="G81" s="67">
        <v>108.03807692307689</v>
      </c>
      <c r="H81" s="67">
        <v>129</v>
      </c>
      <c r="I81" s="67">
        <f t="shared" si="1"/>
        <v>107.5</v>
      </c>
      <c r="J81" s="65" t="s">
        <v>562</v>
      </c>
      <c r="K81" s="75"/>
    </row>
    <row r="82" spans="2:11" x14ac:dyDescent="0.2">
      <c r="B82" s="73">
        <v>43556</v>
      </c>
      <c r="C82" s="69" t="s">
        <v>427</v>
      </c>
      <c r="D82" s="69"/>
      <c r="E82" s="69"/>
      <c r="F82" s="69"/>
      <c r="G82" s="67">
        <v>685.63</v>
      </c>
      <c r="H82" s="67">
        <v>800</v>
      </c>
      <c r="I82" s="67">
        <f t="shared" si="1"/>
        <v>666.66666666666674</v>
      </c>
      <c r="J82" s="65" t="s">
        <v>562</v>
      </c>
      <c r="K82" s="75"/>
    </row>
    <row r="83" spans="2:11" x14ac:dyDescent="0.2">
      <c r="B83" s="73">
        <v>43556</v>
      </c>
      <c r="C83" s="69" t="s">
        <v>428</v>
      </c>
      <c r="D83" s="69"/>
      <c r="E83" s="69"/>
      <c r="F83" s="69"/>
      <c r="G83" s="67">
        <v>1145.9343076923074</v>
      </c>
      <c r="H83" s="67">
        <v>1320</v>
      </c>
      <c r="I83" s="67">
        <f t="shared" si="1"/>
        <v>1100</v>
      </c>
      <c r="J83" s="65" t="s">
        <v>562</v>
      </c>
      <c r="K83" s="75"/>
    </row>
    <row r="84" spans="2:11" x14ac:dyDescent="0.2">
      <c r="B84" s="73">
        <v>43556</v>
      </c>
      <c r="C84" s="69" t="s">
        <v>459</v>
      </c>
      <c r="D84" s="69"/>
      <c r="E84" s="69"/>
      <c r="F84" s="69"/>
      <c r="G84" s="67">
        <v>1145.9343076923074</v>
      </c>
      <c r="H84" s="67">
        <v>1320</v>
      </c>
      <c r="I84" s="67">
        <f t="shared" si="1"/>
        <v>1100</v>
      </c>
      <c r="J84" s="65" t="s">
        <v>562</v>
      </c>
      <c r="K84" s="75"/>
    </row>
    <row r="85" spans="2:11" x14ac:dyDescent="0.2">
      <c r="B85" s="73">
        <v>43556</v>
      </c>
      <c r="C85" s="69" t="s">
        <v>42</v>
      </c>
      <c r="D85" s="69"/>
      <c r="E85" s="69"/>
      <c r="F85" s="69"/>
      <c r="G85" s="67">
        <v>1553.2430769230766</v>
      </c>
      <c r="H85" s="67">
        <v>1800</v>
      </c>
      <c r="I85" s="67">
        <f t="shared" si="1"/>
        <v>1500</v>
      </c>
      <c r="J85" s="65" t="s">
        <v>562</v>
      </c>
      <c r="K85" s="75"/>
    </row>
    <row r="86" spans="2:11" x14ac:dyDescent="0.2">
      <c r="B86" s="73">
        <v>43556</v>
      </c>
      <c r="C86" s="69" t="s">
        <v>43</v>
      </c>
      <c r="D86" s="69"/>
      <c r="E86" s="69"/>
      <c r="F86" s="69"/>
      <c r="G86" s="67">
        <v>2188.527846153846</v>
      </c>
      <c r="H86" s="67">
        <v>2520</v>
      </c>
      <c r="I86" s="67">
        <f t="shared" si="1"/>
        <v>2100</v>
      </c>
      <c r="J86" s="65" t="s">
        <v>562</v>
      </c>
      <c r="K86" s="75"/>
    </row>
    <row r="87" spans="2:11" x14ac:dyDescent="0.2">
      <c r="B87" s="73">
        <v>43556</v>
      </c>
      <c r="C87" s="69" t="s">
        <v>561</v>
      </c>
      <c r="D87" s="69"/>
      <c r="E87" s="69"/>
      <c r="F87" s="69"/>
      <c r="G87" s="67">
        <v>2082.4730769230764</v>
      </c>
      <c r="H87" s="67">
        <v>2290</v>
      </c>
      <c r="I87" s="67">
        <f t="shared" si="1"/>
        <v>1908.3333333333335</v>
      </c>
      <c r="J87" s="65" t="s">
        <v>562</v>
      </c>
      <c r="K87" s="75"/>
    </row>
    <row r="88" spans="2:11" x14ac:dyDescent="0.2">
      <c r="B88" s="73">
        <v>43556</v>
      </c>
      <c r="C88" s="69" t="s">
        <v>44</v>
      </c>
      <c r="D88" s="69"/>
      <c r="E88" s="69"/>
      <c r="F88" s="69"/>
      <c r="G88" s="67">
        <v>3881.02</v>
      </c>
      <c r="H88" s="67">
        <v>4465</v>
      </c>
      <c r="I88" s="67">
        <f t="shared" si="1"/>
        <v>3720.8333333333335</v>
      </c>
      <c r="J88" s="65" t="s">
        <v>562</v>
      </c>
      <c r="K88" s="75"/>
    </row>
    <row r="89" spans="2:11" x14ac:dyDescent="0.2">
      <c r="B89" s="73">
        <v>43556</v>
      </c>
      <c r="C89" s="69" t="s">
        <v>211</v>
      </c>
      <c r="D89" s="69"/>
      <c r="E89" s="69"/>
      <c r="F89" s="69"/>
      <c r="G89" s="67">
        <v>3881.02</v>
      </c>
      <c r="H89" s="67">
        <v>4465</v>
      </c>
      <c r="I89" s="67">
        <f t="shared" si="1"/>
        <v>3720.8333333333335</v>
      </c>
      <c r="J89" s="65" t="s">
        <v>562</v>
      </c>
      <c r="K89" s="75"/>
    </row>
    <row r="90" spans="2:11" x14ac:dyDescent="0.2">
      <c r="B90" s="73">
        <v>43556</v>
      </c>
      <c r="C90" s="69" t="s">
        <v>300</v>
      </c>
      <c r="D90" s="69"/>
      <c r="E90" s="69"/>
      <c r="F90" s="69"/>
      <c r="G90" s="67">
        <v>3881.02</v>
      </c>
      <c r="H90" s="67">
        <v>4465</v>
      </c>
      <c r="I90" s="67">
        <f t="shared" si="1"/>
        <v>3720.8333333333335</v>
      </c>
      <c r="J90" s="65" t="s">
        <v>562</v>
      </c>
      <c r="K90" s="75"/>
    </row>
    <row r="91" spans="2:11" x14ac:dyDescent="0.2">
      <c r="B91" s="73">
        <v>43556</v>
      </c>
      <c r="C91" s="69" t="s">
        <v>301</v>
      </c>
      <c r="D91" s="69"/>
      <c r="E91" s="69"/>
      <c r="F91" s="69"/>
      <c r="G91" s="67">
        <v>3881.02</v>
      </c>
      <c r="H91" s="67">
        <v>4465</v>
      </c>
      <c r="I91" s="67">
        <f t="shared" si="1"/>
        <v>3720.8333333333335</v>
      </c>
      <c r="J91" s="65" t="s">
        <v>562</v>
      </c>
      <c r="K91" s="75"/>
    </row>
    <row r="92" spans="2:11" x14ac:dyDescent="0.2">
      <c r="B92" s="73">
        <v>43556</v>
      </c>
      <c r="C92" s="69" t="s">
        <v>383</v>
      </c>
      <c r="D92" s="69"/>
      <c r="E92" s="69"/>
      <c r="F92" s="69"/>
      <c r="G92" s="67">
        <v>4334.4937499999987</v>
      </c>
      <c r="H92" s="67">
        <v>4985</v>
      </c>
      <c r="I92" s="67">
        <f t="shared" si="1"/>
        <v>4154.166666666667</v>
      </c>
      <c r="J92" s="65" t="s">
        <v>562</v>
      </c>
      <c r="K92" s="75"/>
    </row>
    <row r="93" spans="2:11" x14ac:dyDescent="0.2">
      <c r="B93" s="73">
        <v>43556</v>
      </c>
      <c r="C93" s="69" t="s">
        <v>46</v>
      </c>
      <c r="D93" s="69"/>
      <c r="E93" s="69"/>
      <c r="F93" s="69"/>
      <c r="G93" s="67">
        <v>1229.6507692307689</v>
      </c>
      <c r="H93" s="67">
        <v>1600</v>
      </c>
      <c r="I93" s="67">
        <f t="shared" si="1"/>
        <v>1333.3333333333335</v>
      </c>
      <c r="J93" s="65" t="s">
        <v>562</v>
      </c>
      <c r="K93" s="75"/>
    </row>
    <row r="94" spans="2:11" x14ac:dyDescent="0.2">
      <c r="B94" s="73">
        <v>43556</v>
      </c>
      <c r="C94" s="69" t="s">
        <v>534</v>
      </c>
      <c r="D94" s="69"/>
      <c r="E94" s="69"/>
      <c r="F94" s="69"/>
      <c r="G94" s="67">
        <v>2284.9792307692301</v>
      </c>
      <c r="H94" s="67">
        <v>2630</v>
      </c>
      <c r="I94" s="67">
        <f t="shared" si="1"/>
        <v>2191.666666666667</v>
      </c>
      <c r="J94" s="65" t="s">
        <v>562</v>
      </c>
      <c r="K94" s="75"/>
    </row>
    <row r="95" spans="2:11" x14ac:dyDescent="0.2">
      <c r="B95" s="73">
        <v>43556</v>
      </c>
      <c r="C95" s="69" t="s">
        <v>535</v>
      </c>
      <c r="D95" s="69"/>
      <c r="E95" s="69"/>
      <c r="F95" s="69"/>
      <c r="G95" s="67">
        <v>2488.8032500196246</v>
      </c>
      <c r="H95" s="67">
        <v>2630</v>
      </c>
      <c r="I95" s="67">
        <f t="shared" si="1"/>
        <v>2191.666666666667</v>
      </c>
      <c r="J95" s="65" t="s">
        <v>562</v>
      </c>
      <c r="K95" s="75"/>
    </row>
    <row r="96" spans="2:11" x14ac:dyDescent="0.2">
      <c r="B96" s="73">
        <v>43556</v>
      </c>
      <c r="C96" s="69" t="s">
        <v>310</v>
      </c>
      <c r="D96" s="69"/>
      <c r="E96" s="69"/>
      <c r="F96" s="69"/>
      <c r="G96" s="67">
        <v>7875.9590948614459</v>
      </c>
      <c r="H96" s="67">
        <v>9100</v>
      </c>
      <c r="I96" s="67">
        <f t="shared" si="1"/>
        <v>7583.3333333333339</v>
      </c>
      <c r="J96" s="65" t="s">
        <v>562</v>
      </c>
      <c r="K96" s="75"/>
    </row>
    <row r="97" spans="2:11" x14ac:dyDescent="0.2">
      <c r="B97" s="73">
        <v>43556</v>
      </c>
      <c r="C97" s="69" t="s">
        <v>481</v>
      </c>
      <c r="D97" s="69"/>
      <c r="E97" s="69"/>
      <c r="F97" s="69"/>
      <c r="G97" s="67">
        <v>1729.4106638159997</v>
      </c>
      <c r="H97" s="67">
        <v>2200</v>
      </c>
      <c r="I97" s="67">
        <f t="shared" si="1"/>
        <v>1833.3333333333335</v>
      </c>
      <c r="J97" s="65" t="s">
        <v>562</v>
      </c>
      <c r="K97" s="75"/>
    </row>
    <row r="98" spans="2:11" x14ac:dyDescent="0.2">
      <c r="B98" s="73">
        <v>43556</v>
      </c>
      <c r="C98" s="69" t="s">
        <v>498</v>
      </c>
      <c r="D98" s="69"/>
      <c r="E98" s="69"/>
      <c r="F98" s="69"/>
      <c r="G98" s="67">
        <v>2620.3191876000005</v>
      </c>
      <c r="H98" s="67">
        <v>3300</v>
      </c>
      <c r="I98" s="67">
        <f t="shared" si="1"/>
        <v>2750</v>
      </c>
      <c r="J98" s="65" t="s">
        <v>562</v>
      </c>
      <c r="K98" s="75"/>
    </row>
    <row r="99" spans="2:11" x14ac:dyDescent="0.2">
      <c r="B99" s="73">
        <v>43556</v>
      </c>
      <c r="C99" s="69" t="s">
        <v>418</v>
      </c>
      <c r="D99" s="69"/>
      <c r="E99" s="69"/>
      <c r="F99" s="69"/>
      <c r="G99" s="67">
        <v>266.49392307692307</v>
      </c>
      <c r="H99" s="67">
        <v>291</v>
      </c>
      <c r="I99" s="67">
        <f t="shared" si="1"/>
        <v>242.5</v>
      </c>
      <c r="J99" s="65" t="s">
        <v>562</v>
      </c>
      <c r="K99" s="75"/>
    </row>
    <row r="100" spans="2:11" x14ac:dyDescent="0.2">
      <c r="B100" s="73">
        <v>43556</v>
      </c>
      <c r="C100" s="69" t="s">
        <v>489</v>
      </c>
      <c r="D100" s="69"/>
      <c r="E100" s="69"/>
      <c r="F100" s="69"/>
      <c r="G100" s="67">
        <v>266.49392307692307</v>
      </c>
      <c r="H100" s="67">
        <v>291</v>
      </c>
      <c r="I100" s="67">
        <f t="shared" si="1"/>
        <v>242.5</v>
      </c>
      <c r="J100" s="65" t="s">
        <v>562</v>
      </c>
      <c r="K100" s="75"/>
    </row>
    <row r="101" spans="2:11" x14ac:dyDescent="0.2">
      <c r="B101" s="73">
        <v>43556</v>
      </c>
      <c r="C101" s="69" t="s">
        <v>85</v>
      </c>
      <c r="D101" s="69"/>
      <c r="E101" s="69"/>
      <c r="F101" s="69"/>
      <c r="G101" s="67">
        <v>173.2784615384615</v>
      </c>
      <c r="H101" s="67">
        <v>190</v>
      </c>
      <c r="I101" s="67">
        <f t="shared" si="1"/>
        <v>158.33333333333334</v>
      </c>
      <c r="J101" s="65" t="s">
        <v>562</v>
      </c>
      <c r="K101" s="75"/>
    </row>
    <row r="102" spans="2:11" x14ac:dyDescent="0.2">
      <c r="B102" s="73">
        <v>43556</v>
      </c>
      <c r="C102" s="69" t="s">
        <v>86</v>
      </c>
      <c r="D102" s="69"/>
      <c r="E102" s="69"/>
      <c r="F102" s="69"/>
      <c r="G102" s="67">
        <v>194.15538461538458</v>
      </c>
      <c r="H102" s="67">
        <v>210</v>
      </c>
      <c r="I102" s="67">
        <f t="shared" si="1"/>
        <v>175</v>
      </c>
      <c r="J102" s="65" t="s">
        <v>562</v>
      </c>
      <c r="K102" s="75"/>
    </row>
    <row r="103" spans="2:11" x14ac:dyDescent="0.2">
      <c r="B103" s="73">
        <v>43556</v>
      </c>
      <c r="C103" s="69" t="s">
        <v>582</v>
      </c>
      <c r="D103" s="69"/>
      <c r="E103" s="69"/>
      <c r="F103" s="69"/>
      <c r="G103" s="67">
        <v>6217.3892826450592</v>
      </c>
      <c r="H103" s="67">
        <v>6840</v>
      </c>
      <c r="I103" s="67">
        <f t="shared" si="1"/>
        <v>5700</v>
      </c>
      <c r="J103" s="65" t="s">
        <v>562</v>
      </c>
      <c r="K103" s="75"/>
    </row>
    <row r="104" spans="2:11" x14ac:dyDescent="0.2">
      <c r="B104" s="73">
        <v>43556</v>
      </c>
      <c r="C104" s="69" t="s">
        <v>433</v>
      </c>
      <c r="D104" s="69"/>
      <c r="E104" s="69"/>
      <c r="F104" s="69"/>
      <c r="G104" s="67">
        <v>2181.6384615384609</v>
      </c>
      <c r="H104" s="67">
        <v>2500</v>
      </c>
      <c r="I104" s="67">
        <f t="shared" si="1"/>
        <v>2083.3333333333335</v>
      </c>
      <c r="J104" s="65" t="s">
        <v>562</v>
      </c>
      <c r="K104" s="75"/>
    </row>
    <row r="105" spans="2:11" x14ac:dyDescent="0.2">
      <c r="B105" s="73">
        <v>43556</v>
      </c>
      <c r="C105" s="69" t="s">
        <v>97</v>
      </c>
      <c r="D105" s="69"/>
      <c r="E105" s="69"/>
      <c r="F105" s="69"/>
      <c r="G105" s="67">
        <v>912.32153846153824</v>
      </c>
      <c r="H105" s="67">
        <v>1100</v>
      </c>
      <c r="I105" s="67">
        <f t="shared" si="1"/>
        <v>916.66666666666674</v>
      </c>
      <c r="J105" s="65" t="s">
        <v>562</v>
      </c>
      <c r="K105" s="75"/>
    </row>
    <row r="106" spans="2:11" x14ac:dyDescent="0.2">
      <c r="B106" s="73">
        <v>43556</v>
      </c>
      <c r="C106" s="69" t="s">
        <v>371</v>
      </c>
      <c r="D106" s="69"/>
      <c r="E106" s="69"/>
      <c r="F106" s="69"/>
      <c r="G106" s="67">
        <v>583.60579473482755</v>
      </c>
      <c r="H106" s="67">
        <v>700</v>
      </c>
      <c r="I106" s="67">
        <f t="shared" si="1"/>
        <v>583.33333333333337</v>
      </c>
      <c r="J106" s="65" t="s">
        <v>562</v>
      </c>
      <c r="K106" s="75"/>
    </row>
    <row r="107" spans="2:11" x14ac:dyDescent="0.2">
      <c r="B107" s="73">
        <v>43556</v>
      </c>
      <c r="C107" s="69" t="s">
        <v>370</v>
      </c>
      <c r="D107" s="69"/>
      <c r="E107" s="69"/>
      <c r="F107" s="69"/>
      <c r="G107" s="67">
        <v>653.01168149945659</v>
      </c>
      <c r="H107" s="67">
        <v>700</v>
      </c>
      <c r="I107" s="67">
        <f t="shared" si="1"/>
        <v>583.33333333333337</v>
      </c>
      <c r="J107" s="65" t="s">
        <v>562</v>
      </c>
      <c r="K107" s="75"/>
    </row>
    <row r="108" spans="2:11" x14ac:dyDescent="0.2">
      <c r="B108" s="73">
        <v>43556</v>
      </c>
      <c r="C108" s="69" t="s">
        <v>202</v>
      </c>
      <c r="D108" s="69"/>
      <c r="E108" s="69"/>
      <c r="F108" s="69"/>
      <c r="G108" s="67">
        <v>362.84092307692299</v>
      </c>
      <c r="H108" s="67">
        <v>420</v>
      </c>
      <c r="I108" s="67">
        <f t="shared" si="1"/>
        <v>350</v>
      </c>
      <c r="J108" s="65" t="s">
        <v>562</v>
      </c>
      <c r="K108" s="75"/>
    </row>
    <row r="109" spans="2:11" x14ac:dyDescent="0.2">
      <c r="B109" s="73">
        <v>43556</v>
      </c>
      <c r="C109" s="69" t="s">
        <v>106</v>
      </c>
      <c r="D109" s="69"/>
      <c r="E109" s="69"/>
      <c r="F109" s="69"/>
      <c r="G109" s="67">
        <v>477.76838461538449</v>
      </c>
      <c r="H109" s="67">
        <v>550</v>
      </c>
      <c r="I109" s="67">
        <f t="shared" si="1"/>
        <v>458.33333333333337</v>
      </c>
      <c r="J109" s="65" t="s">
        <v>562</v>
      </c>
      <c r="K109" s="75"/>
    </row>
    <row r="110" spans="2:11" x14ac:dyDescent="0.2">
      <c r="B110" s="73">
        <v>43556</v>
      </c>
      <c r="C110" s="69" t="s">
        <v>125</v>
      </c>
      <c r="D110" s="69"/>
      <c r="E110" s="69"/>
      <c r="F110" s="69"/>
      <c r="G110" s="67">
        <v>583.30123076923064</v>
      </c>
      <c r="H110" s="67">
        <v>640</v>
      </c>
      <c r="I110" s="67">
        <f t="shared" si="1"/>
        <v>533.33333333333337</v>
      </c>
      <c r="J110" s="65" t="s">
        <v>562</v>
      </c>
      <c r="K110" s="75"/>
    </row>
    <row r="111" spans="2:11" x14ac:dyDescent="0.2">
      <c r="B111" s="73">
        <v>43556</v>
      </c>
      <c r="C111" s="69" t="s">
        <v>126</v>
      </c>
      <c r="D111" s="69"/>
      <c r="E111" s="69"/>
      <c r="F111" s="69"/>
      <c r="G111" s="67">
        <v>631.52692307692303</v>
      </c>
      <c r="H111" s="67">
        <v>700</v>
      </c>
      <c r="I111" s="67">
        <f t="shared" si="1"/>
        <v>583.33333333333337</v>
      </c>
      <c r="J111" s="65" t="s">
        <v>562</v>
      </c>
      <c r="K111" s="75"/>
    </row>
    <row r="112" spans="2:11" x14ac:dyDescent="0.2">
      <c r="B112" s="73">
        <v>43556</v>
      </c>
      <c r="C112" s="69" t="s">
        <v>127</v>
      </c>
      <c r="D112" s="69"/>
      <c r="E112" s="69"/>
      <c r="F112" s="69"/>
      <c r="G112" s="67">
        <v>695.82784615384594</v>
      </c>
      <c r="H112" s="67">
        <v>765</v>
      </c>
      <c r="I112" s="67">
        <f t="shared" si="1"/>
        <v>637.5</v>
      </c>
      <c r="J112" s="65" t="s">
        <v>562</v>
      </c>
      <c r="K112" s="75"/>
    </row>
    <row r="113" spans="2:11" x14ac:dyDescent="0.2">
      <c r="B113" s="73">
        <v>43556</v>
      </c>
      <c r="C113" s="69" t="s">
        <v>128</v>
      </c>
      <c r="D113" s="69"/>
      <c r="E113" s="69"/>
      <c r="F113" s="69"/>
      <c r="G113" s="67">
        <v>554.59546153846145</v>
      </c>
      <c r="H113" s="67">
        <v>640</v>
      </c>
      <c r="I113" s="67">
        <f t="shared" si="1"/>
        <v>533.33333333333337</v>
      </c>
      <c r="J113" s="65" t="s">
        <v>562</v>
      </c>
      <c r="K113" s="75"/>
    </row>
    <row r="114" spans="2:11" x14ac:dyDescent="0.2">
      <c r="B114" s="73">
        <v>43556</v>
      </c>
      <c r="C114" s="69" t="s">
        <v>129</v>
      </c>
      <c r="D114" s="69"/>
      <c r="E114" s="69"/>
      <c r="F114" s="69"/>
      <c r="G114" s="67">
        <v>576.8788721850002</v>
      </c>
      <c r="H114" s="67">
        <v>640</v>
      </c>
      <c r="I114" s="67">
        <f t="shared" si="1"/>
        <v>533.33333333333337</v>
      </c>
      <c r="J114" s="65" t="s">
        <v>562</v>
      </c>
      <c r="K114" s="75"/>
    </row>
    <row r="115" spans="2:11" x14ac:dyDescent="0.2">
      <c r="B115" s="73">
        <v>43556</v>
      </c>
      <c r="C115" s="69" t="s">
        <v>130</v>
      </c>
      <c r="D115" s="69"/>
      <c r="E115" s="69"/>
      <c r="F115" s="69"/>
      <c r="G115" s="67">
        <v>543.50571429000001</v>
      </c>
      <c r="H115" s="67">
        <v>600</v>
      </c>
      <c r="I115" s="67">
        <f t="shared" si="1"/>
        <v>500</v>
      </c>
      <c r="J115" s="65" t="s">
        <v>562</v>
      </c>
      <c r="K115" s="75"/>
    </row>
    <row r="116" spans="2:11" x14ac:dyDescent="0.2">
      <c r="B116" s="73">
        <v>43556</v>
      </c>
      <c r="C116" s="69" t="s">
        <v>131</v>
      </c>
      <c r="D116" s="69"/>
      <c r="E116" s="69"/>
      <c r="F116" s="69"/>
      <c r="G116" s="67">
        <v>657.6419142909001</v>
      </c>
      <c r="H116" s="67">
        <v>765</v>
      </c>
      <c r="I116" s="67">
        <f t="shared" si="1"/>
        <v>637.5</v>
      </c>
      <c r="J116" s="65" t="s">
        <v>562</v>
      </c>
      <c r="K116" s="75"/>
    </row>
    <row r="117" spans="2:11" x14ac:dyDescent="0.2">
      <c r="B117" s="73">
        <v>43556</v>
      </c>
      <c r="C117" s="69" t="s">
        <v>132</v>
      </c>
      <c r="D117" s="69"/>
      <c r="E117" s="69"/>
      <c r="F117" s="69"/>
      <c r="G117" s="67">
        <v>741.70140709500004</v>
      </c>
      <c r="H117" s="67">
        <v>765</v>
      </c>
      <c r="I117" s="67">
        <f t="shared" si="1"/>
        <v>637.5</v>
      </c>
      <c r="J117" s="65" t="s">
        <v>562</v>
      </c>
      <c r="K117" s="75"/>
    </row>
    <row r="118" spans="2:11" x14ac:dyDescent="0.2">
      <c r="B118" s="73">
        <v>43556</v>
      </c>
      <c r="C118" s="69" t="s">
        <v>133</v>
      </c>
      <c r="D118" s="69"/>
      <c r="E118" s="69"/>
      <c r="F118" s="69"/>
      <c r="G118" s="67">
        <v>741.70140709500004</v>
      </c>
      <c r="H118" s="67">
        <v>815</v>
      </c>
      <c r="I118" s="67">
        <f t="shared" si="1"/>
        <v>679.16666666666674</v>
      </c>
      <c r="J118" s="65" t="s">
        <v>562</v>
      </c>
      <c r="K118" s="75"/>
    </row>
    <row r="119" spans="2:11" x14ac:dyDescent="0.2">
      <c r="B119" s="73">
        <v>43556</v>
      </c>
      <c r="C119" s="69" t="s">
        <v>549</v>
      </c>
      <c r="D119" s="69"/>
      <c r="E119" s="69"/>
      <c r="F119" s="69"/>
      <c r="G119" s="67">
        <v>708.4</v>
      </c>
      <c r="H119" s="67">
        <v>770</v>
      </c>
      <c r="I119" s="67">
        <f t="shared" si="1"/>
        <v>641.66666666666674</v>
      </c>
      <c r="J119" s="65" t="s">
        <v>562</v>
      </c>
      <c r="K119" s="75"/>
    </row>
    <row r="120" spans="2:11" x14ac:dyDescent="0.2">
      <c r="B120" s="73">
        <v>43556</v>
      </c>
      <c r="C120" s="69" t="s">
        <v>1121</v>
      </c>
      <c r="D120" s="69"/>
      <c r="E120" s="69"/>
      <c r="F120" s="69"/>
      <c r="G120" s="67">
        <v>857.32499999999993</v>
      </c>
      <c r="H120" s="67">
        <v>940</v>
      </c>
      <c r="I120" s="67">
        <f t="shared" si="1"/>
        <v>783.33333333333337</v>
      </c>
      <c r="J120" s="65" t="s">
        <v>562</v>
      </c>
      <c r="K120" s="75"/>
    </row>
    <row r="121" spans="2:11" x14ac:dyDescent="0.2">
      <c r="B121" s="73">
        <v>43557</v>
      </c>
      <c r="C121" s="67" t="s">
        <v>1070</v>
      </c>
      <c r="D121" s="67"/>
      <c r="E121" s="67"/>
      <c r="F121" s="67"/>
      <c r="G121" s="67">
        <v>947.49</v>
      </c>
      <c r="H121" s="67">
        <v>3790</v>
      </c>
      <c r="I121" s="67">
        <f t="shared" si="1"/>
        <v>3158.3333333333335</v>
      </c>
      <c r="J121" s="65" t="s">
        <v>562</v>
      </c>
      <c r="K121" s="75" t="s">
        <v>1266</v>
      </c>
    </row>
    <row r="122" spans="2:11" x14ac:dyDescent="0.2">
      <c r="B122" s="73">
        <v>43739</v>
      </c>
      <c r="C122" s="67" t="s">
        <v>302</v>
      </c>
      <c r="D122" s="67"/>
      <c r="E122" s="67"/>
      <c r="F122" s="67"/>
      <c r="G122" s="67"/>
      <c r="H122" s="67"/>
      <c r="I122" s="67"/>
      <c r="J122" s="68" t="s">
        <v>533</v>
      </c>
      <c r="K122" s="75"/>
    </row>
    <row r="123" spans="2:11" x14ac:dyDescent="0.2">
      <c r="B123" s="74">
        <v>43840</v>
      </c>
      <c r="C123" s="44" t="s">
        <v>166</v>
      </c>
      <c r="D123" s="44"/>
      <c r="E123" s="44"/>
      <c r="F123" s="44"/>
      <c r="G123" s="44"/>
      <c r="H123" s="44"/>
      <c r="I123" s="44"/>
      <c r="J123" s="42" t="s">
        <v>1314</v>
      </c>
      <c r="K123" s="77"/>
    </row>
    <row r="124" spans="2:11" x14ac:dyDescent="0.2">
      <c r="B124" s="74">
        <v>43840</v>
      </c>
      <c r="C124" s="43" t="s">
        <v>274</v>
      </c>
      <c r="D124" s="43"/>
      <c r="E124" s="43"/>
      <c r="F124" s="43"/>
      <c r="G124" s="44"/>
      <c r="H124" s="44"/>
      <c r="I124" s="44"/>
      <c r="J124" s="42" t="s">
        <v>533</v>
      </c>
      <c r="K124" s="77"/>
    </row>
    <row r="125" spans="2:11" x14ac:dyDescent="0.2">
      <c r="B125" s="74">
        <v>43840</v>
      </c>
      <c r="C125" s="43" t="s">
        <v>276</v>
      </c>
      <c r="D125" s="43"/>
      <c r="E125" s="43"/>
      <c r="F125" s="43"/>
      <c r="G125" s="44"/>
      <c r="H125" s="44"/>
      <c r="I125" s="44"/>
      <c r="J125" s="42" t="s">
        <v>533</v>
      </c>
      <c r="K125" s="77"/>
    </row>
    <row r="126" spans="2:11" x14ac:dyDescent="0.2">
      <c r="B126" s="74">
        <v>43840</v>
      </c>
      <c r="C126" s="43" t="s">
        <v>277</v>
      </c>
      <c r="D126" s="43"/>
      <c r="E126" s="43"/>
      <c r="F126" s="43"/>
      <c r="G126" s="44"/>
      <c r="H126" s="44"/>
      <c r="I126" s="44"/>
      <c r="J126" s="42" t="s">
        <v>533</v>
      </c>
      <c r="K126" s="77"/>
    </row>
    <row r="127" spans="2:11" x14ac:dyDescent="0.2">
      <c r="B127" s="74">
        <v>43840</v>
      </c>
      <c r="C127" s="43" t="s">
        <v>278</v>
      </c>
      <c r="D127" s="43"/>
      <c r="E127" s="43"/>
      <c r="F127" s="43"/>
      <c r="G127" s="44"/>
      <c r="H127" s="44"/>
      <c r="I127" s="44"/>
      <c r="J127" s="42" t="s">
        <v>533</v>
      </c>
      <c r="K127" s="77"/>
    </row>
    <row r="128" spans="2:11" x14ac:dyDescent="0.2">
      <c r="B128" s="74">
        <v>43840</v>
      </c>
      <c r="C128" s="43" t="s">
        <v>279</v>
      </c>
      <c r="D128" s="43"/>
      <c r="E128" s="43"/>
      <c r="F128" s="43"/>
      <c r="G128" s="44"/>
      <c r="H128" s="44"/>
      <c r="I128" s="44"/>
      <c r="J128" s="42" t="s">
        <v>533</v>
      </c>
      <c r="K128" s="77"/>
    </row>
    <row r="129" spans="2:11" x14ac:dyDescent="0.2">
      <c r="B129" s="74">
        <v>43840</v>
      </c>
      <c r="C129" s="43" t="s">
        <v>280</v>
      </c>
      <c r="D129" s="43"/>
      <c r="E129" s="43"/>
      <c r="F129" s="43"/>
      <c r="G129" s="44"/>
      <c r="H129" s="44"/>
      <c r="I129" s="44"/>
      <c r="J129" s="42" t="s">
        <v>533</v>
      </c>
      <c r="K129" s="77"/>
    </row>
    <row r="130" spans="2:11" x14ac:dyDescent="0.2">
      <c r="B130" s="74">
        <v>43840</v>
      </c>
      <c r="C130" s="43" t="s">
        <v>281</v>
      </c>
      <c r="D130" s="43"/>
      <c r="E130" s="43"/>
      <c r="F130" s="43"/>
      <c r="G130" s="44"/>
      <c r="H130" s="44"/>
      <c r="I130" s="44"/>
      <c r="J130" s="42" t="s">
        <v>533</v>
      </c>
      <c r="K130" s="77"/>
    </row>
    <row r="131" spans="2:11" x14ac:dyDescent="0.2">
      <c r="B131" s="74">
        <v>43840</v>
      </c>
      <c r="C131" s="43" t="s">
        <v>183</v>
      </c>
      <c r="D131" s="43"/>
      <c r="E131" s="43"/>
      <c r="F131" s="43"/>
      <c r="G131" s="44"/>
      <c r="H131" s="44"/>
      <c r="I131" s="71"/>
      <c r="J131" s="42" t="s">
        <v>533</v>
      </c>
      <c r="K131" s="77" t="s">
        <v>1407</v>
      </c>
    </row>
    <row r="132" spans="2:11" x14ac:dyDescent="0.2">
      <c r="B132" s="74">
        <v>43840</v>
      </c>
      <c r="C132" s="43" t="s">
        <v>184</v>
      </c>
      <c r="D132" s="43"/>
      <c r="E132" s="43"/>
      <c r="F132" s="43"/>
      <c r="G132" s="44"/>
      <c r="H132" s="44"/>
      <c r="I132" s="71"/>
      <c r="J132" s="42" t="s">
        <v>533</v>
      </c>
      <c r="K132" s="77" t="s">
        <v>1407</v>
      </c>
    </row>
    <row r="133" spans="2:11" x14ac:dyDescent="0.2">
      <c r="B133" s="74">
        <v>43840</v>
      </c>
      <c r="C133" s="43" t="s">
        <v>227</v>
      </c>
      <c r="D133" s="43"/>
      <c r="E133" s="43"/>
      <c r="F133" s="43"/>
      <c r="G133" s="44"/>
      <c r="H133" s="44"/>
      <c r="I133" s="71"/>
      <c r="J133" s="42" t="s">
        <v>533</v>
      </c>
      <c r="K133" s="77" t="s">
        <v>1408</v>
      </c>
    </row>
    <row r="134" spans="2:11" x14ac:dyDescent="0.2">
      <c r="B134" s="74">
        <v>43840</v>
      </c>
      <c r="C134" s="43" t="s">
        <v>185</v>
      </c>
      <c r="D134" s="43"/>
      <c r="E134" s="43"/>
      <c r="F134" s="43"/>
      <c r="G134" s="44"/>
      <c r="H134" s="44"/>
      <c r="I134" s="71"/>
      <c r="J134" s="42" t="s">
        <v>533</v>
      </c>
      <c r="K134" s="77" t="s">
        <v>1409</v>
      </c>
    </row>
    <row r="135" spans="2:11" x14ac:dyDescent="0.2">
      <c r="B135" s="74">
        <v>43840</v>
      </c>
      <c r="C135" s="43" t="s">
        <v>186</v>
      </c>
      <c r="D135" s="43"/>
      <c r="E135" s="43"/>
      <c r="F135" s="43"/>
      <c r="G135" s="44"/>
      <c r="H135" s="44"/>
      <c r="I135" s="71"/>
      <c r="J135" s="42" t="s">
        <v>533</v>
      </c>
      <c r="K135" s="77" t="s">
        <v>1281</v>
      </c>
    </row>
    <row r="136" spans="2:11" x14ac:dyDescent="0.2">
      <c r="B136" s="74">
        <v>43840</v>
      </c>
      <c r="C136" s="63" t="s">
        <v>191</v>
      </c>
      <c r="D136" s="63"/>
      <c r="E136" s="63"/>
      <c r="F136" s="63"/>
      <c r="G136" s="44"/>
      <c r="H136" s="44"/>
      <c r="I136" s="71"/>
      <c r="J136" s="42" t="s">
        <v>533</v>
      </c>
      <c r="K136" s="77" t="s">
        <v>1282</v>
      </c>
    </row>
    <row r="137" spans="2:11" x14ac:dyDescent="0.2">
      <c r="B137" s="74">
        <v>43840</v>
      </c>
      <c r="C137" s="63" t="s">
        <v>192</v>
      </c>
      <c r="D137" s="63"/>
      <c r="E137" s="63"/>
      <c r="F137" s="63"/>
      <c r="G137" s="44"/>
      <c r="H137" s="44"/>
      <c r="I137" s="71"/>
      <c r="J137" s="42" t="s">
        <v>533</v>
      </c>
      <c r="K137" s="77" t="s">
        <v>1280</v>
      </c>
    </row>
    <row r="138" spans="2:11" x14ac:dyDescent="0.2">
      <c r="B138" s="74">
        <v>43840</v>
      </c>
      <c r="C138" s="63" t="s">
        <v>193</v>
      </c>
      <c r="D138" s="63"/>
      <c r="E138" s="63"/>
      <c r="F138" s="63"/>
      <c r="G138" s="44"/>
      <c r="H138" s="44"/>
      <c r="I138" s="71"/>
      <c r="J138" s="42" t="s">
        <v>533</v>
      </c>
      <c r="K138" s="77" t="s">
        <v>1281</v>
      </c>
    </row>
    <row r="139" spans="2:11" x14ac:dyDescent="0.2">
      <c r="B139" s="74">
        <v>43840</v>
      </c>
      <c r="C139" s="63" t="s">
        <v>194</v>
      </c>
      <c r="D139" s="63"/>
      <c r="E139" s="63"/>
      <c r="F139" s="63"/>
      <c r="G139" s="44"/>
      <c r="H139" s="44"/>
      <c r="I139" s="71"/>
      <c r="J139" s="42" t="s">
        <v>533</v>
      </c>
      <c r="K139" s="77" t="s">
        <v>1283</v>
      </c>
    </row>
    <row r="140" spans="2:11" x14ac:dyDescent="0.2">
      <c r="B140" s="74">
        <v>43840</v>
      </c>
      <c r="C140" s="44" t="s">
        <v>412</v>
      </c>
      <c r="D140" s="44"/>
      <c r="E140" s="44"/>
      <c r="F140" s="44"/>
      <c r="G140" s="44"/>
      <c r="H140" s="44"/>
      <c r="I140" s="71"/>
      <c r="J140" s="42" t="s">
        <v>533</v>
      </c>
      <c r="K140" s="77"/>
    </row>
    <row r="141" spans="2:11" x14ac:dyDescent="0.2">
      <c r="B141" s="74">
        <v>43840</v>
      </c>
      <c r="C141" s="44" t="s">
        <v>481</v>
      </c>
      <c r="D141" s="44"/>
      <c r="E141" s="44"/>
      <c r="F141" s="44"/>
      <c r="G141" s="44"/>
      <c r="H141" s="44"/>
      <c r="I141" s="71"/>
      <c r="J141" s="42" t="s">
        <v>533</v>
      </c>
      <c r="K141" s="77"/>
    </row>
    <row r="142" spans="2:11" x14ac:dyDescent="0.2">
      <c r="B142" s="74">
        <v>43840</v>
      </c>
      <c r="C142" s="44" t="s">
        <v>256</v>
      </c>
      <c r="D142" s="44"/>
      <c r="E142" s="44"/>
      <c r="F142" s="44"/>
      <c r="G142" s="44"/>
      <c r="H142" s="44"/>
      <c r="I142" s="44"/>
      <c r="J142" s="42" t="s">
        <v>533</v>
      </c>
      <c r="K142" s="77"/>
    </row>
    <row r="143" spans="2:11" x14ac:dyDescent="0.2">
      <c r="B143" s="74">
        <v>43840</v>
      </c>
      <c r="C143" s="44" t="s">
        <v>1236</v>
      </c>
      <c r="D143" s="44"/>
      <c r="E143" s="44"/>
      <c r="F143" s="44"/>
      <c r="G143" s="44"/>
      <c r="H143" s="44"/>
      <c r="I143" s="44"/>
      <c r="J143" s="42" t="s">
        <v>533</v>
      </c>
      <c r="K143" s="77"/>
    </row>
    <row r="144" spans="2:11" x14ac:dyDescent="0.2">
      <c r="B144" s="74">
        <v>43840</v>
      </c>
      <c r="C144" s="44" t="s">
        <v>530</v>
      </c>
      <c r="D144" s="44"/>
      <c r="E144" s="44"/>
      <c r="F144" s="44"/>
      <c r="G144" s="44"/>
      <c r="H144" s="44"/>
      <c r="I144" s="44"/>
      <c r="J144" s="42" t="s">
        <v>533</v>
      </c>
      <c r="K144" s="77"/>
    </row>
    <row r="145" spans="2:11" x14ac:dyDescent="0.2">
      <c r="B145" s="74">
        <v>43840</v>
      </c>
      <c r="C145" s="44" t="s">
        <v>531</v>
      </c>
      <c r="D145" s="44"/>
      <c r="E145" s="44"/>
      <c r="F145" s="44"/>
      <c r="G145" s="44"/>
      <c r="H145" s="44"/>
      <c r="I145" s="44"/>
      <c r="J145" s="42" t="s">
        <v>533</v>
      </c>
      <c r="K145" s="77"/>
    </row>
    <row r="146" spans="2:11" x14ac:dyDescent="0.2">
      <c r="B146" s="74">
        <v>43840</v>
      </c>
      <c r="C146" s="44" t="s">
        <v>288</v>
      </c>
      <c r="D146" s="44"/>
      <c r="E146" s="44"/>
      <c r="F146" s="44"/>
      <c r="G146" s="44"/>
      <c r="H146" s="44"/>
      <c r="I146" s="44"/>
      <c r="J146" s="42" t="s">
        <v>533</v>
      </c>
      <c r="K146" s="77"/>
    </row>
    <row r="147" spans="2:11" x14ac:dyDescent="0.2">
      <c r="B147" s="74">
        <v>43840</v>
      </c>
      <c r="C147" s="63" t="s">
        <v>455</v>
      </c>
      <c r="D147" s="63"/>
      <c r="E147" s="63"/>
      <c r="F147" s="63"/>
      <c r="G147" s="44"/>
      <c r="H147" s="44"/>
      <c r="I147" s="44"/>
      <c r="J147" s="42" t="s">
        <v>533</v>
      </c>
      <c r="K147" s="77"/>
    </row>
    <row r="148" spans="2:11" x14ac:dyDescent="0.2">
      <c r="B148" s="74">
        <v>43840</v>
      </c>
      <c r="C148" s="63" t="s">
        <v>458</v>
      </c>
      <c r="D148" s="63"/>
      <c r="E148" s="63"/>
      <c r="F148" s="63"/>
      <c r="G148" s="44"/>
      <c r="H148" s="44"/>
      <c r="I148" s="44"/>
      <c r="J148" s="42" t="s">
        <v>533</v>
      </c>
      <c r="K148" s="77"/>
    </row>
    <row r="149" spans="2:11" x14ac:dyDescent="0.2">
      <c r="B149" s="74">
        <v>43840</v>
      </c>
      <c r="C149" s="63" t="s">
        <v>504</v>
      </c>
      <c r="D149" s="63"/>
      <c r="E149" s="63"/>
      <c r="F149" s="63"/>
      <c r="G149" s="44"/>
      <c r="H149" s="44"/>
      <c r="I149" s="44"/>
      <c r="J149" s="42" t="s">
        <v>533</v>
      </c>
      <c r="K149" s="77"/>
    </row>
    <row r="150" spans="2:11" x14ac:dyDescent="0.2">
      <c r="B150" s="74">
        <v>43840</v>
      </c>
      <c r="C150" s="79" t="s">
        <v>493</v>
      </c>
      <c r="D150" s="79"/>
      <c r="E150" s="79"/>
      <c r="F150" s="79"/>
      <c r="G150" s="44"/>
      <c r="H150" s="44"/>
      <c r="I150" s="44"/>
      <c r="J150" s="42" t="s">
        <v>533</v>
      </c>
      <c r="K150" s="77"/>
    </row>
    <row r="151" spans="2:11" x14ac:dyDescent="0.2">
      <c r="B151" s="74">
        <v>43840</v>
      </c>
      <c r="C151" s="63" t="s">
        <v>1144</v>
      </c>
      <c r="D151" s="63"/>
      <c r="E151" s="63"/>
      <c r="F151" s="63"/>
      <c r="G151" s="44"/>
      <c r="H151" s="44"/>
      <c r="I151" s="44"/>
      <c r="J151" s="42" t="s">
        <v>533</v>
      </c>
      <c r="K151" s="77"/>
    </row>
    <row r="152" spans="2:11" x14ac:dyDescent="0.2">
      <c r="B152" s="74">
        <v>43840</v>
      </c>
      <c r="C152" s="63" t="s">
        <v>288</v>
      </c>
      <c r="D152" s="63"/>
      <c r="E152" s="63"/>
      <c r="F152" s="63"/>
      <c r="G152" s="44"/>
      <c r="H152" s="44"/>
      <c r="I152" s="44"/>
      <c r="J152" s="42" t="s">
        <v>533</v>
      </c>
      <c r="K152" s="77"/>
    </row>
    <row r="153" spans="2:11" x14ac:dyDescent="0.2">
      <c r="B153" s="74">
        <v>43840</v>
      </c>
      <c r="C153" s="82" t="s">
        <v>322</v>
      </c>
      <c r="D153" s="82"/>
      <c r="E153" s="82"/>
      <c r="F153" s="82"/>
      <c r="G153" s="44"/>
      <c r="H153" s="44"/>
      <c r="I153" s="44"/>
      <c r="J153" s="42" t="s">
        <v>533</v>
      </c>
      <c r="K153" s="77"/>
    </row>
    <row r="154" spans="2:11" x14ac:dyDescent="0.2">
      <c r="B154" s="74">
        <v>43840</v>
      </c>
      <c r="C154" s="44" t="s">
        <v>113</v>
      </c>
      <c r="D154" s="44"/>
      <c r="E154" s="44"/>
      <c r="F154" s="44"/>
      <c r="G154" s="44"/>
      <c r="H154" s="44"/>
      <c r="I154" s="44"/>
      <c r="J154" s="42" t="s">
        <v>533</v>
      </c>
      <c r="K154" s="77"/>
    </row>
    <row r="155" spans="2:11" x14ac:dyDescent="0.2">
      <c r="B155" s="74">
        <v>43840</v>
      </c>
      <c r="C155" s="44" t="s">
        <v>529</v>
      </c>
      <c r="D155" s="44"/>
      <c r="E155" s="44"/>
      <c r="F155" s="44"/>
      <c r="G155" s="44"/>
      <c r="H155" s="44"/>
      <c r="I155" s="44"/>
      <c r="J155" s="42" t="s">
        <v>533</v>
      </c>
      <c r="K155" s="77"/>
    </row>
    <row r="156" spans="2:11" x14ac:dyDescent="0.2">
      <c r="B156" s="74">
        <v>43840</v>
      </c>
      <c r="C156" s="63" t="s">
        <v>18</v>
      </c>
      <c r="D156" s="63"/>
      <c r="E156" s="63"/>
      <c r="F156" s="63"/>
      <c r="G156" s="44"/>
      <c r="H156" s="44"/>
      <c r="I156" s="44"/>
      <c r="J156" s="42" t="s">
        <v>533</v>
      </c>
      <c r="K156" s="77" t="s">
        <v>1316</v>
      </c>
    </row>
    <row r="157" spans="2:11" x14ac:dyDescent="0.2">
      <c r="B157" s="74">
        <v>43840</v>
      </c>
      <c r="C157" s="63" t="s">
        <v>19</v>
      </c>
      <c r="D157" s="63"/>
      <c r="E157" s="63"/>
      <c r="F157" s="63"/>
      <c r="G157" s="44"/>
      <c r="H157" s="44"/>
      <c r="I157" s="44"/>
      <c r="J157" s="42" t="s">
        <v>533</v>
      </c>
      <c r="K157" s="77"/>
    </row>
    <row r="158" spans="2:11" x14ac:dyDescent="0.2">
      <c r="B158" s="74">
        <v>43840</v>
      </c>
      <c r="C158" s="63" t="s">
        <v>20</v>
      </c>
      <c r="D158" s="63"/>
      <c r="E158" s="63"/>
      <c r="F158" s="63"/>
      <c r="G158" s="44"/>
      <c r="H158" s="44"/>
      <c r="I158" s="44"/>
      <c r="J158" s="42" t="s">
        <v>533</v>
      </c>
      <c r="K158" s="77"/>
    </row>
    <row r="159" spans="2:11" x14ac:dyDescent="0.2">
      <c r="B159" s="74">
        <v>43840</v>
      </c>
      <c r="C159" s="63" t="s">
        <v>150</v>
      </c>
      <c r="D159" s="63"/>
      <c r="E159" s="63"/>
      <c r="F159" s="63"/>
      <c r="G159" s="44"/>
      <c r="H159" s="44"/>
      <c r="I159" s="44"/>
      <c r="J159" s="42" t="s">
        <v>533</v>
      </c>
      <c r="K159" s="77"/>
    </row>
    <row r="160" spans="2:11" x14ac:dyDescent="0.2">
      <c r="B160" s="74">
        <v>43840</v>
      </c>
      <c r="C160" s="63" t="s">
        <v>153</v>
      </c>
      <c r="D160" s="63"/>
      <c r="E160" s="63"/>
      <c r="F160" s="63"/>
      <c r="G160" s="44"/>
      <c r="H160" s="44"/>
      <c r="I160" s="44"/>
      <c r="J160" s="42" t="s">
        <v>533</v>
      </c>
      <c r="K160" s="77"/>
    </row>
    <row r="161" spans="2:11" x14ac:dyDescent="0.2">
      <c r="B161" s="74">
        <v>43840</v>
      </c>
      <c r="C161" s="44" t="s">
        <v>159</v>
      </c>
      <c r="D161" s="44"/>
      <c r="E161" s="44"/>
      <c r="F161" s="44"/>
      <c r="G161" s="44"/>
      <c r="H161" s="44"/>
      <c r="I161" s="44"/>
      <c r="J161" s="42" t="s">
        <v>533</v>
      </c>
      <c r="K161" s="77"/>
    </row>
    <row r="162" spans="2:11" x14ac:dyDescent="0.2">
      <c r="B162" s="74">
        <v>43840</v>
      </c>
      <c r="C162" s="44" t="s">
        <v>337</v>
      </c>
      <c r="D162" s="44"/>
      <c r="E162" s="44"/>
      <c r="F162" s="44"/>
      <c r="G162" s="44"/>
      <c r="H162" s="44"/>
      <c r="I162" s="44"/>
      <c r="J162" s="42" t="s">
        <v>533</v>
      </c>
      <c r="K162" s="77"/>
    </row>
    <row r="163" spans="2:11" x14ac:dyDescent="0.2">
      <c r="B163" s="74">
        <v>43840</v>
      </c>
      <c r="C163" s="63" t="s">
        <v>375</v>
      </c>
      <c r="D163" s="63"/>
      <c r="E163" s="63"/>
      <c r="F163" s="63"/>
      <c r="G163" s="44"/>
      <c r="H163" s="44"/>
      <c r="I163" s="44"/>
      <c r="J163" s="42" t="s">
        <v>533</v>
      </c>
      <c r="K163" s="77"/>
    </row>
    <row r="164" spans="2:11" x14ac:dyDescent="0.2">
      <c r="B164" s="74">
        <v>43840</v>
      </c>
      <c r="C164" s="63" t="s">
        <v>376</v>
      </c>
      <c r="D164" s="63"/>
      <c r="E164" s="63"/>
      <c r="F164" s="63"/>
      <c r="G164" s="44"/>
      <c r="H164" s="44"/>
      <c r="I164" s="44"/>
      <c r="J164" s="42" t="s">
        <v>533</v>
      </c>
      <c r="K164" s="77"/>
    </row>
    <row r="165" spans="2:11" x14ac:dyDescent="0.2">
      <c r="B165" s="74">
        <v>43840</v>
      </c>
      <c r="C165" s="63" t="s">
        <v>384</v>
      </c>
      <c r="D165" s="63"/>
      <c r="E165" s="63"/>
      <c r="F165" s="63"/>
      <c r="G165" s="44"/>
      <c r="H165" s="44"/>
      <c r="I165" s="44"/>
      <c r="J165" s="42" t="s">
        <v>533</v>
      </c>
      <c r="K165" s="77"/>
    </row>
    <row r="166" spans="2:11" x14ac:dyDescent="0.2">
      <c r="B166" s="74">
        <v>43840</v>
      </c>
      <c r="C166" s="70" t="s">
        <v>162</v>
      </c>
      <c r="D166" s="79"/>
      <c r="E166" s="79"/>
      <c r="F166" s="79"/>
      <c r="G166" s="44"/>
      <c r="H166" s="44"/>
      <c r="I166" s="44"/>
      <c r="J166" s="42" t="s">
        <v>533</v>
      </c>
      <c r="K166" s="77"/>
    </row>
    <row r="167" spans="2:11" x14ac:dyDescent="0.2">
      <c r="B167" s="74">
        <v>43840</v>
      </c>
      <c r="C167" s="63" t="s">
        <v>163</v>
      </c>
      <c r="D167" s="63"/>
      <c r="E167" s="63"/>
      <c r="F167" s="63"/>
      <c r="G167" s="44"/>
      <c r="H167" s="44"/>
      <c r="I167" s="44"/>
      <c r="J167" s="42" t="s">
        <v>533</v>
      </c>
      <c r="K167" s="77"/>
    </row>
    <row r="168" spans="2:11" x14ac:dyDescent="0.2">
      <c r="B168" s="74">
        <v>43840</v>
      </c>
      <c r="C168" s="44" t="s">
        <v>414</v>
      </c>
      <c r="D168" s="44"/>
      <c r="E168" s="44"/>
      <c r="F168" s="44"/>
      <c r="G168" s="44"/>
      <c r="H168" s="44"/>
      <c r="I168" s="44"/>
      <c r="J168" s="42" t="s">
        <v>533</v>
      </c>
      <c r="K168" s="77"/>
    </row>
    <row r="169" spans="2:11" x14ac:dyDescent="0.2">
      <c r="B169" s="74">
        <v>43840</v>
      </c>
      <c r="C169" s="44" t="s">
        <v>344</v>
      </c>
      <c r="D169" s="44"/>
      <c r="E169" s="44"/>
      <c r="F169" s="44"/>
      <c r="G169" s="44"/>
      <c r="H169" s="44"/>
      <c r="I169" s="44"/>
      <c r="J169" s="42" t="s">
        <v>533</v>
      </c>
      <c r="K169" s="77"/>
    </row>
    <row r="170" spans="2:11" x14ac:dyDescent="0.2">
      <c r="B170" s="74">
        <v>43840</v>
      </c>
      <c r="C170" s="44" t="s">
        <v>178</v>
      </c>
      <c r="D170" s="44"/>
      <c r="E170" s="44"/>
      <c r="F170" s="44"/>
      <c r="G170" s="44"/>
      <c r="H170" s="44"/>
      <c r="I170" s="44"/>
      <c r="J170" s="42" t="s">
        <v>533</v>
      </c>
      <c r="K170" s="77"/>
    </row>
    <row r="171" spans="2:11" x14ac:dyDescent="0.2">
      <c r="B171" s="74">
        <v>43840</v>
      </c>
      <c r="C171" s="44" t="s">
        <v>401</v>
      </c>
      <c r="D171" s="44"/>
      <c r="E171" s="44"/>
      <c r="F171" s="44"/>
      <c r="G171" s="44"/>
      <c r="H171" s="44"/>
      <c r="I171" s="44"/>
      <c r="J171" s="42" t="s">
        <v>533</v>
      </c>
      <c r="K171" s="77" t="s">
        <v>1315</v>
      </c>
    </row>
    <row r="172" spans="2:11" x14ac:dyDescent="0.2">
      <c r="B172" s="74">
        <v>43840</v>
      </c>
      <c r="C172" s="63" t="s">
        <v>340</v>
      </c>
      <c r="D172" s="63"/>
      <c r="E172" s="63"/>
      <c r="F172" s="63"/>
      <c r="G172" s="44"/>
      <c r="H172" s="44"/>
      <c r="I172" s="44"/>
      <c r="J172" s="42" t="s">
        <v>533</v>
      </c>
      <c r="K172" s="77"/>
    </row>
    <row r="173" spans="2:11" x14ac:dyDescent="0.2">
      <c r="B173" s="74">
        <v>43840</v>
      </c>
      <c r="C173" s="63" t="s">
        <v>341</v>
      </c>
      <c r="D173" s="63"/>
      <c r="E173" s="63"/>
      <c r="F173" s="63"/>
      <c r="G173" s="44"/>
      <c r="H173" s="44"/>
      <c r="I173" s="44"/>
      <c r="J173" s="42" t="s">
        <v>533</v>
      </c>
      <c r="K173" s="77"/>
    </row>
    <row r="174" spans="2:11" x14ac:dyDescent="0.2">
      <c r="B174" s="74">
        <v>43840</v>
      </c>
      <c r="C174" s="44" t="s">
        <v>524</v>
      </c>
      <c r="D174" s="44"/>
      <c r="E174" s="44"/>
      <c r="F174" s="44"/>
      <c r="G174" s="44"/>
      <c r="H174" s="44"/>
      <c r="I174" s="44"/>
      <c r="J174" s="42" t="s">
        <v>533</v>
      </c>
      <c r="K174" s="77"/>
    </row>
    <row r="175" spans="2:11" x14ac:dyDescent="0.2">
      <c r="B175" s="74">
        <v>43840</v>
      </c>
      <c r="C175" s="44" t="s">
        <v>526</v>
      </c>
      <c r="D175" s="44"/>
      <c r="E175" s="44"/>
      <c r="F175" s="44"/>
      <c r="G175" s="44"/>
      <c r="H175" s="44"/>
      <c r="I175" s="44"/>
      <c r="J175" s="42" t="s">
        <v>533</v>
      </c>
      <c r="K175" s="77"/>
    </row>
    <row r="176" spans="2:11" x14ac:dyDescent="0.2">
      <c r="B176" s="74">
        <v>43840</v>
      </c>
      <c r="C176" s="44" t="s">
        <v>527</v>
      </c>
      <c r="D176" s="44"/>
      <c r="E176" s="44"/>
      <c r="F176" s="44"/>
      <c r="G176" s="44"/>
      <c r="H176" s="44"/>
      <c r="I176" s="44"/>
      <c r="J176" s="42" t="s">
        <v>533</v>
      </c>
      <c r="K176" s="77"/>
    </row>
    <row r="177" spans="2:11" x14ac:dyDescent="0.2">
      <c r="B177" s="74">
        <v>43840</v>
      </c>
      <c r="C177" s="44" t="s">
        <v>528</v>
      </c>
      <c r="D177" s="44"/>
      <c r="E177" s="44"/>
      <c r="F177" s="44"/>
      <c r="G177" s="44"/>
      <c r="H177" s="44"/>
      <c r="I177" s="44"/>
      <c r="J177" s="42" t="s">
        <v>533</v>
      </c>
      <c r="K177" s="77"/>
    </row>
    <row r="178" spans="2:11" x14ac:dyDescent="0.2">
      <c r="B178" s="74">
        <v>43840</v>
      </c>
      <c r="C178" s="44" t="s">
        <v>328</v>
      </c>
      <c r="D178" s="44"/>
      <c r="E178" s="44"/>
      <c r="F178" s="44"/>
      <c r="G178" s="44"/>
      <c r="H178" s="44"/>
      <c r="I178" s="44"/>
      <c r="J178" s="42" t="s">
        <v>533</v>
      </c>
      <c r="K178" s="77" t="s">
        <v>1390</v>
      </c>
    </row>
    <row r="179" spans="2:11" x14ac:dyDescent="0.2">
      <c r="B179" s="74">
        <v>43840</v>
      </c>
      <c r="C179" s="44" t="s">
        <v>135</v>
      </c>
      <c r="D179" s="44"/>
      <c r="E179" s="44"/>
      <c r="F179" s="44"/>
      <c r="G179" s="44"/>
      <c r="H179" s="44"/>
      <c r="I179" s="44"/>
      <c r="J179" s="42" t="s">
        <v>533</v>
      </c>
      <c r="K179" s="77" t="s">
        <v>1390</v>
      </c>
    </row>
    <row r="180" spans="2:11" x14ac:dyDescent="0.2">
      <c r="B180" s="74">
        <v>43840</v>
      </c>
      <c r="C180" s="44" t="s">
        <v>329</v>
      </c>
      <c r="D180" s="44"/>
      <c r="E180" s="44"/>
      <c r="F180" s="44"/>
      <c r="G180" s="44"/>
      <c r="H180" s="44"/>
      <c r="I180" s="44"/>
      <c r="J180" s="42" t="s">
        <v>533</v>
      </c>
      <c r="K180" s="77" t="s">
        <v>1391</v>
      </c>
    </row>
    <row r="181" spans="2:11" x14ac:dyDescent="0.2">
      <c r="B181" s="74">
        <v>43840</v>
      </c>
      <c r="C181" s="44" t="s">
        <v>330</v>
      </c>
      <c r="D181" s="44"/>
      <c r="E181" s="44"/>
      <c r="F181" s="44"/>
      <c r="G181" s="44"/>
      <c r="H181" s="44"/>
      <c r="I181" s="44"/>
      <c r="J181" s="42" t="s">
        <v>533</v>
      </c>
      <c r="K181" s="77" t="s">
        <v>1392</v>
      </c>
    </row>
    <row r="182" spans="2:11" x14ac:dyDescent="0.2">
      <c r="B182" s="74">
        <v>43840</v>
      </c>
      <c r="C182" s="44" t="s">
        <v>331</v>
      </c>
      <c r="D182" s="44"/>
      <c r="E182" s="44"/>
      <c r="F182" s="44"/>
      <c r="G182" s="44"/>
      <c r="H182" s="44"/>
      <c r="I182" s="44"/>
      <c r="J182" s="42" t="s">
        <v>533</v>
      </c>
      <c r="K182" s="77" t="s">
        <v>1393</v>
      </c>
    </row>
    <row r="183" spans="2:11" x14ac:dyDescent="0.2">
      <c r="B183" s="74">
        <v>43840</v>
      </c>
      <c r="C183" s="63" t="s">
        <v>326</v>
      </c>
      <c r="D183" s="63"/>
      <c r="E183" s="63"/>
      <c r="F183" s="63"/>
      <c r="G183" s="44"/>
      <c r="H183" s="44"/>
      <c r="I183" s="44"/>
      <c r="J183" s="42" t="s">
        <v>533</v>
      </c>
      <c r="K183" s="77"/>
    </row>
    <row r="184" spans="2:11" x14ac:dyDescent="0.2">
      <c r="B184" s="74">
        <v>43840</v>
      </c>
      <c r="C184" s="63" t="s">
        <v>327</v>
      </c>
      <c r="D184" s="63"/>
      <c r="E184" s="63"/>
      <c r="F184" s="63"/>
      <c r="G184" s="44"/>
      <c r="H184" s="44"/>
      <c r="I184" s="44"/>
      <c r="J184" s="42" t="s">
        <v>533</v>
      </c>
      <c r="K184" s="77"/>
    </row>
    <row r="185" spans="2:11" x14ac:dyDescent="0.2">
      <c r="B185" s="74">
        <v>43840</v>
      </c>
      <c r="C185" s="63" t="s">
        <v>453</v>
      </c>
      <c r="D185" s="63"/>
      <c r="E185" s="63"/>
      <c r="F185" s="63"/>
      <c r="G185" s="44"/>
      <c r="H185" s="44"/>
      <c r="I185" s="44"/>
      <c r="J185" s="42" t="s">
        <v>533</v>
      </c>
      <c r="K185" s="77"/>
    </row>
    <row r="186" spans="2:11" x14ac:dyDescent="0.2">
      <c r="B186" s="74">
        <v>43840</v>
      </c>
      <c r="C186" s="44" t="s">
        <v>134</v>
      </c>
      <c r="D186" s="44"/>
      <c r="E186" s="44"/>
      <c r="F186" s="44"/>
      <c r="G186" s="80"/>
      <c r="H186" s="80"/>
      <c r="I186" s="80"/>
      <c r="J186" s="42" t="s">
        <v>533</v>
      </c>
      <c r="K186" s="81"/>
    </row>
    <row r="187" spans="2:11" x14ac:dyDescent="0.2">
      <c r="B187" s="74">
        <v>43840</v>
      </c>
      <c r="C187" s="44" t="s">
        <v>54</v>
      </c>
      <c r="D187" s="44"/>
      <c r="E187" s="44"/>
      <c r="F187" s="44"/>
      <c r="G187" s="44"/>
      <c r="H187" s="44"/>
      <c r="I187" s="44"/>
      <c r="J187" s="42" t="s">
        <v>533</v>
      </c>
      <c r="K187" s="77" t="s">
        <v>1397</v>
      </c>
    </row>
    <row r="188" spans="2:11" x14ac:dyDescent="0.2">
      <c r="B188" s="74">
        <v>43840</v>
      </c>
      <c r="C188" s="44" t="s">
        <v>56</v>
      </c>
      <c r="D188" s="44"/>
      <c r="E188" s="44"/>
      <c r="F188" s="44"/>
      <c r="G188" s="44"/>
      <c r="H188" s="44"/>
      <c r="I188" s="44"/>
      <c r="J188" s="42" t="s">
        <v>533</v>
      </c>
      <c r="K188" s="77" t="s">
        <v>1397</v>
      </c>
    </row>
    <row r="189" spans="2:11" x14ac:dyDescent="0.2">
      <c r="B189" s="74">
        <v>43840</v>
      </c>
      <c r="C189" s="79" t="s">
        <v>233</v>
      </c>
      <c r="D189" s="79"/>
      <c r="E189" s="79"/>
      <c r="F189" s="79"/>
      <c r="G189" s="44"/>
      <c r="H189" s="44"/>
      <c r="I189" s="44"/>
      <c r="J189" s="42" t="s">
        <v>533</v>
      </c>
      <c r="K189" s="77"/>
    </row>
    <row r="190" spans="2:11" x14ac:dyDescent="0.2">
      <c r="B190" s="74">
        <v>43840</v>
      </c>
      <c r="C190" s="63" t="s">
        <v>1400</v>
      </c>
      <c r="D190" s="63"/>
      <c r="E190" s="63"/>
      <c r="F190" s="63"/>
      <c r="G190" s="44"/>
      <c r="H190" s="44">
        <v>10000</v>
      </c>
      <c r="I190" s="71">
        <f t="shared" ref="I190:I199" si="2">H190/1.2</f>
        <v>8333.3333333333339</v>
      </c>
      <c r="J190" s="42" t="s">
        <v>523</v>
      </c>
      <c r="K190" s="77"/>
    </row>
    <row r="191" spans="2:11" x14ac:dyDescent="0.2">
      <c r="B191" s="74">
        <v>43840</v>
      </c>
      <c r="C191" s="63" t="s">
        <v>1401</v>
      </c>
      <c r="D191" s="63"/>
      <c r="E191" s="63"/>
      <c r="F191" s="63"/>
      <c r="G191" s="44"/>
      <c r="H191" s="44">
        <v>10000</v>
      </c>
      <c r="I191" s="71">
        <f t="shared" si="2"/>
        <v>8333.3333333333339</v>
      </c>
      <c r="J191" s="42" t="s">
        <v>523</v>
      </c>
      <c r="K191" s="77"/>
    </row>
    <row r="192" spans="2:11" x14ac:dyDescent="0.2">
      <c r="B192" s="74">
        <v>43840</v>
      </c>
      <c r="C192" s="70" t="s">
        <v>1289</v>
      </c>
      <c r="D192" s="79"/>
      <c r="E192" s="79"/>
      <c r="F192" s="79"/>
      <c r="G192" s="44"/>
      <c r="H192" s="64">
        <v>2290</v>
      </c>
      <c r="I192" s="71">
        <f t="shared" si="2"/>
        <v>1908.3333333333335</v>
      </c>
      <c r="J192" s="42" t="s">
        <v>523</v>
      </c>
      <c r="K192" s="77"/>
    </row>
    <row r="193" spans="1:11" x14ac:dyDescent="0.2">
      <c r="B193" s="74">
        <v>43840</v>
      </c>
      <c r="C193" s="63" t="s">
        <v>1291</v>
      </c>
      <c r="D193" s="63"/>
      <c r="E193" s="63"/>
      <c r="F193" s="63"/>
      <c r="G193" s="44"/>
      <c r="H193" s="44">
        <v>4985</v>
      </c>
      <c r="I193" s="71">
        <f t="shared" si="2"/>
        <v>4154.166666666667</v>
      </c>
      <c r="J193" s="42" t="s">
        <v>523</v>
      </c>
      <c r="K193" s="77"/>
    </row>
    <row r="194" spans="1:11" x14ac:dyDescent="0.2">
      <c r="B194" s="74">
        <v>43840</v>
      </c>
      <c r="C194" s="63" t="s">
        <v>1293</v>
      </c>
      <c r="D194" s="63"/>
      <c r="E194" s="63"/>
      <c r="F194" s="63"/>
      <c r="G194" s="44"/>
      <c r="H194" s="44">
        <v>22.5</v>
      </c>
      <c r="I194" s="71">
        <f t="shared" si="2"/>
        <v>18.75</v>
      </c>
      <c r="J194" s="42" t="s">
        <v>523</v>
      </c>
      <c r="K194" s="77"/>
    </row>
    <row r="195" spans="1:11" x14ac:dyDescent="0.2">
      <c r="B195" s="74">
        <v>43840</v>
      </c>
      <c r="C195" s="63" t="s">
        <v>1294</v>
      </c>
      <c r="D195" s="63"/>
      <c r="E195" s="63"/>
      <c r="F195" s="63"/>
      <c r="G195" s="44"/>
      <c r="H195" s="44">
        <v>110</v>
      </c>
      <c r="I195" s="71">
        <f t="shared" si="2"/>
        <v>91.666666666666671</v>
      </c>
      <c r="J195" s="42" t="s">
        <v>523</v>
      </c>
      <c r="K195" s="77"/>
    </row>
    <row r="196" spans="1:11" x14ac:dyDescent="0.2">
      <c r="B196" s="74">
        <v>43840</v>
      </c>
      <c r="C196" s="63" t="s">
        <v>1298</v>
      </c>
      <c r="D196" s="63"/>
      <c r="E196" s="63"/>
      <c r="F196" s="63"/>
      <c r="G196" s="44"/>
      <c r="H196" s="44">
        <v>6250</v>
      </c>
      <c r="I196" s="71">
        <f t="shared" si="2"/>
        <v>5208.3333333333339</v>
      </c>
      <c r="J196" s="42" t="s">
        <v>523</v>
      </c>
      <c r="K196" s="77"/>
    </row>
    <row r="197" spans="1:11" x14ac:dyDescent="0.2">
      <c r="B197" s="74">
        <v>43840</v>
      </c>
      <c r="C197" s="44" t="s">
        <v>1306</v>
      </c>
      <c r="D197" s="44"/>
      <c r="E197" s="44"/>
      <c r="F197" s="44"/>
      <c r="G197" s="44"/>
      <c r="H197" s="44">
        <v>3500</v>
      </c>
      <c r="I197" s="44">
        <f t="shared" si="2"/>
        <v>2916.666666666667</v>
      </c>
      <c r="J197" s="42" t="s">
        <v>523</v>
      </c>
      <c r="K197" s="77"/>
    </row>
    <row r="198" spans="1:11" x14ac:dyDescent="0.2">
      <c r="B198" s="74">
        <v>43840</v>
      </c>
      <c r="C198" s="63" t="s">
        <v>1303</v>
      </c>
      <c r="D198" s="63"/>
      <c r="E198" s="63"/>
      <c r="F198" s="63"/>
      <c r="G198" s="44"/>
      <c r="H198" s="44">
        <v>5500</v>
      </c>
      <c r="I198" s="44">
        <f t="shared" si="2"/>
        <v>4583.3333333333339</v>
      </c>
      <c r="J198" s="42" t="s">
        <v>523</v>
      </c>
      <c r="K198" s="77"/>
    </row>
    <row r="199" spans="1:11" x14ac:dyDescent="0.2">
      <c r="B199" s="74">
        <v>43840</v>
      </c>
      <c r="C199" s="44" t="s">
        <v>1309</v>
      </c>
      <c r="D199" s="44"/>
      <c r="E199" s="44"/>
      <c r="F199" s="44"/>
      <c r="G199" s="44"/>
      <c r="H199" s="44">
        <v>1340</v>
      </c>
      <c r="I199" s="44">
        <f t="shared" si="2"/>
        <v>1116.6666666666667</v>
      </c>
      <c r="J199" s="42" t="s">
        <v>523</v>
      </c>
      <c r="K199" s="77"/>
    </row>
    <row r="200" spans="1:11" x14ac:dyDescent="0.2">
      <c r="B200" s="74">
        <v>43840</v>
      </c>
      <c r="C200" s="63" t="s">
        <v>1284</v>
      </c>
      <c r="D200" s="63"/>
      <c r="E200" s="63"/>
      <c r="F200" s="63"/>
      <c r="G200" s="44"/>
      <c r="H200" s="44">
        <v>33214.238095500012</v>
      </c>
      <c r="I200" s="71">
        <f>H200/1.2</f>
        <v>27678.53174625001</v>
      </c>
      <c r="J200" s="42" t="s">
        <v>523</v>
      </c>
      <c r="K200" s="77"/>
    </row>
    <row r="201" spans="1:11" x14ac:dyDescent="0.2">
      <c r="B201" s="74">
        <v>43840</v>
      </c>
      <c r="C201" s="63" t="s">
        <v>1285</v>
      </c>
      <c r="D201" s="63"/>
      <c r="E201" s="63"/>
      <c r="F201" s="63"/>
      <c r="G201" s="44"/>
      <c r="H201" s="44">
        <v>33181.773050745003</v>
      </c>
      <c r="I201" s="71">
        <f>H201/1.2</f>
        <v>27651.477542287503</v>
      </c>
      <c r="J201" s="42" t="s">
        <v>523</v>
      </c>
      <c r="K201" s="77"/>
    </row>
    <row r="202" spans="1:11" x14ac:dyDescent="0.2">
      <c r="B202" s="74">
        <v>43840</v>
      </c>
      <c r="C202" s="63" t="s">
        <v>1286</v>
      </c>
      <c r="D202" s="63"/>
      <c r="E202" s="63"/>
      <c r="F202" s="63"/>
      <c r="G202" s="44"/>
      <c r="H202" s="44">
        <v>41654.700215795703</v>
      </c>
      <c r="I202" s="71">
        <f>H202/1.2</f>
        <v>34712.250179829753</v>
      </c>
      <c r="J202" s="42" t="s">
        <v>523</v>
      </c>
      <c r="K202" s="77"/>
    </row>
    <row r="203" spans="1:11" x14ac:dyDescent="0.2">
      <c r="B203" s="74">
        <v>43840</v>
      </c>
      <c r="C203" s="63" t="s">
        <v>1273</v>
      </c>
      <c r="D203" s="63"/>
      <c r="E203" s="63"/>
      <c r="F203" s="63"/>
      <c r="G203" s="44"/>
      <c r="H203" s="64">
        <v>27.386537803975347</v>
      </c>
      <c r="I203" s="71">
        <f>H203/1.2</f>
        <v>22.822114836646122</v>
      </c>
      <c r="J203" s="42" t="s">
        <v>523</v>
      </c>
      <c r="K203" s="77"/>
    </row>
    <row r="204" spans="1:11" x14ac:dyDescent="0.2">
      <c r="B204" s="74">
        <v>43840</v>
      </c>
      <c r="C204" s="63" t="s">
        <v>1404</v>
      </c>
      <c r="D204" s="63"/>
      <c r="E204" s="63"/>
      <c r="F204" s="63"/>
      <c r="G204" s="44"/>
      <c r="H204" s="44">
        <v>335</v>
      </c>
      <c r="I204" s="71">
        <f t="shared" ref="I204:I218" si="3">H204/1.2</f>
        <v>279.16666666666669</v>
      </c>
      <c r="J204" s="42" t="s">
        <v>523</v>
      </c>
      <c r="K204" s="77"/>
    </row>
    <row r="205" spans="1:11" x14ac:dyDescent="0.2">
      <c r="B205" s="74">
        <v>43840</v>
      </c>
      <c r="C205" s="63" t="s">
        <v>1405</v>
      </c>
      <c r="D205" s="63"/>
      <c r="E205" s="63"/>
      <c r="F205" s="63"/>
      <c r="G205" s="44"/>
      <c r="H205" s="44">
        <v>335</v>
      </c>
      <c r="I205" s="71">
        <f t="shared" si="3"/>
        <v>279.16666666666669</v>
      </c>
      <c r="J205" s="42" t="s">
        <v>523</v>
      </c>
      <c r="K205" s="77"/>
    </row>
    <row r="206" spans="1:11" x14ac:dyDescent="0.2">
      <c r="B206" s="74">
        <v>43840</v>
      </c>
      <c r="C206" s="63" t="s">
        <v>1406</v>
      </c>
      <c r="D206" s="63"/>
      <c r="E206" s="63"/>
      <c r="F206" s="63"/>
      <c r="G206" s="44"/>
      <c r="H206" s="44">
        <v>335</v>
      </c>
      <c r="I206" s="71">
        <f t="shared" si="3"/>
        <v>279.16666666666669</v>
      </c>
      <c r="J206" s="42" t="s">
        <v>523</v>
      </c>
      <c r="K206" s="77"/>
    </row>
    <row r="207" spans="1:11" s="87" customFormat="1" x14ac:dyDescent="0.2">
      <c r="A207" s="83"/>
      <c r="B207" s="84">
        <v>43983</v>
      </c>
      <c r="C207" s="88" t="s">
        <v>1065</v>
      </c>
      <c r="D207" s="88"/>
      <c r="E207" s="88"/>
      <c r="F207" s="88"/>
      <c r="G207" s="85">
        <v>1080.6546366</v>
      </c>
      <c r="H207" s="85">
        <v>1380</v>
      </c>
      <c r="I207" s="89">
        <f t="shared" si="3"/>
        <v>1150</v>
      </c>
      <c r="J207" s="90" t="s">
        <v>562</v>
      </c>
      <c r="K207" s="86"/>
    </row>
    <row r="208" spans="1:11" s="87" customFormat="1" x14ac:dyDescent="0.2">
      <c r="A208" s="83"/>
      <c r="B208" s="84">
        <v>43983</v>
      </c>
      <c r="C208" s="88" t="s">
        <v>1066</v>
      </c>
      <c r="D208" s="88"/>
      <c r="E208" s="88"/>
      <c r="F208" s="88"/>
      <c r="G208" s="85">
        <v>1080.6546366</v>
      </c>
      <c r="H208" s="85">
        <v>1380</v>
      </c>
      <c r="I208" s="89">
        <f t="shared" si="3"/>
        <v>1150</v>
      </c>
      <c r="J208" s="90" t="s">
        <v>562</v>
      </c>
      <c r="K208" s="86"/>
    </row>
    <row r="209" spans="1:11" s="87" customFormat="1" x14ac:dyDescent="0.2">
      <c r="A209" s="83"/>
      <c r="B209" s="84">
        <v>43983</v>
      </c>
      <c r="C209" s="88" t="s">
        <v>221</v>
      </c>
      <c r="D209" s="88"/>
      <c r="E209" s="88"/>
      <c r="F209" s="88"/>
      <c r="G209" s="85">
        <v>1167.9720397806384</v>
      </c>
      <c r="H209" s="85">
        <v>1400</v>
      </c>
      <c r="I209" s="89">
        <f t="shared" si="3"/>
        <v>1166.6666666666667</v>
      </c>
      <c r="J209" s="90" t="s">
        <v>562</v>
      </c>
      <c r="K209" s="86"/>
    </row>
    <row r="210" spans="1:11" s="87" customFormat="1" x14ac:dyDescent="0.2">
      <c r="A210" s="83"/>
      <c r="B210" s="84">
        <v>43983</v>
      </c>
      <c r="C210" s="88" t="s">
        <v>321</v>
      </c>
      <c r="D210" s="88"/>
      <c r="E210" s="88"/>
      <c r="F210" s="88"/>
      <c r="G210" s="85">
        <v>1222.0890467803133</v>
      </c>
      <c r="H210" s="85">
        <v>1400</v>
      </c>
      <c r="I210" s="89">
        <f t="shared" si="3"/>
        <v>1166.6666666666667</v>
      </c>
      <c r="J210" s="90" t="s">
        <v>562</v>
      </c>
      <c r="K210" s="86"/>
    </row>
    <row r="211" spans="1:11" s="87" customFormat="1" x14ac:dyDescent="0.2">
      <c r="A211" s="83"/>
      <c r="B211" s="84">
        <v>43983</v>
      </c>
      <c r="C211" s="88" t="s">
        <v>1361</v>
      </c>
      <c r="D211" s="88"/>
      <c r="E211" s="88"/>
      <c r="F211" s="88"/>
      <c r="G211" s="85">
        <v>1026.375</v>
      </c>
      <c r="H211" s="85">
        <v>1600</v>
      </c>
      <c r="I211" s="89">
        <f t="shared" si="3"/>
        <v>1333.3333333333335</v>
      </c>
      <c r="J211" s="90" t="s">
        <v>562</v>
      </c>
      <c r="K211" s="86"/>
    </row>
    <row r="212" spans="1:11" s="87" customFormat="1" x14ac:dyDescent="0.2">
      <c r="A212" s="83"/>
      <c r="B212" s="84">
        <v>43983</v>
      </c>
      <c r="C212" s="88" t="s">
        <v>1362</v>
      </c>
      <c r="D212" s="88"/>
      <c r="E212" s="88"/>
      <c r="F212" s="88"/>
      <c r="G212" s="85">
        <v>1050.5249999999999</v>
      </c>
      <c r="H212" s="85">
        <v>1650</v>
      </c>
      <c r="I212" s="89">
        <f t="shared" si="3"/>
        <v>1375</v>
      </c>
      <c r="J212" s="90" t="s">
        <v>562</v>
      </c>
      <c r="K212" s="86"/>
    </row>
    <row r="213" spans="1:11" s="87" customFormat="1" x14ac:dyDescent="0.2">
      <c r="A213" s="83"/>
      <c r="B213" s="84">
        <v>43983</v>
      </c>
      <c r="C213" s="88" t="s">
        <v>1364</v>
      </c>
      <c r="D213" s="88"/>
      <c r="E213" s="88"/>
      <c r="F213" s="88"/>
      <c r="G213" s="85">
        <v>681.9401861183436</v>
      </c>
      <c r="H213" s="85">
        <v>1230</v>
      </c>
      <c r="I213" s="89">
        <f t="shared" si="3"/>
        <v>1025</v>
      </c>
      <c r="J213" s="90" t="s">
        <v>562</v>
      </c>
      <c r="K213" s="86"/>
    </row>
    <row r="214" spans="1:11" s="87" customFormat="1" x14ac:dyDescent="0.2">
      <c r="A214" s="83"/>
      <c r="B214" s="84">
        <v>43983</v>
      </c>
      <c r="C214" s="88" t="s">
        <v>1367</v>
      </c>
      <c r="D214" s="88"/>
      <c r="E214" s="88"/>
      <c r="F214" s="88"/>
      <c r="G214" s="85">
        <v>385.76126178913205</v>
      </c>
      <c r="H214" s="85">
        <v>800</v>
      </c>
      <c r="I214" s="89">
        <f t="shared" si="3"/>
        <v>666.66666666666674</v>
      </c>
      <c r="J214" s="90" t="s">
        <v>562</v>
      </c>
      <c r="K214" s="86"/>
    </row>
    <row r="215" spans="1:11" s="87" customFormat="1" x14ac:dyDescent="0.2">
      <c r="A215" s="83"/>
      <c r="B215" s="84">
        <v>43983</v>
      </c>
      <c r="C215" s="88" t="s">
        <v>1368</v>
      </c>
      <c r="D215" s="88"/>
      <c r="E215" s="88"/>
      <c r="F215" s="88"/>
      <c r="G215" s="85">
        <v>645.71062500000005</v>
      </c>
      <c r="H215" s="85">
        <v>850</v>
      </c>
      <c r="I215" s="89">
        <f t="shared" si="3"/>
        <v>708.33333333333337</v>
      </c>
      <c r="J215" s="90" t="s">
        <v>562</v>
      </c>
      <c r="K215" s="86"/>
    </row>
    <row r="216" spans="1:11" s="87" customFormat="1" x14ac:dyDescent="0.2">
      <c r="A216" s="83"/>
      <c r="B216" s="84">
        <v>43983</v>
      </c>
      <c r="C216" s="88" t="s">
        <v>1374</v>
      </c>
      <c r="D216" s="88"/>
      <c r="E216" s="88"/>
      <c r="F216" s="88"/>
      <c r="G216" s="85">
        <v>230.31065477396083</v>
      </c>
      <c r="H216" s="85">
        <v>360</v>
      </c>
      <c r="I216" s="89">
        <f t="shared" si="3"/>
        <v>300</v>
      </c>
      <c r="J216" s="90" t="s">
        <v>562</v>
      </c>
      <c r="K216" s="86"/>
    </row>
    <row r="217" spans="1:11" s="87" customFormat="1" x14ac:dyDescent="0.2">
      <c r="A217" s="83"/>
      <c r="B217" s="84">
        <v>43983</v>
      </c>
      <c r="C217" s="88" t="s">
        <v>1375</v>
      </c>
      <c r="D217" s="88"/>
      <c r="E217" s="88"/>
      <c r="F217" s="88"/>
      <c r="G217" s="85">
        <v>151.69549135089545</v>
      </c>
      <c r="H217" s="85">
        <v>320</v>
      </c>
      <c r="I217" s="89">
        <f t="shared" si="3"/>
        <v>266.66666666666669</v>
      </c>
      <c r="J217" s="90" t="s">
        <v>562</v>
      </c>
      <c r="K217" s="86"/>
    </row>
    <row r="218" spans="1:11" s="87" customFormat="1" x14ac:dyDescent="0.2">
      <c r="A218" s="83"/>
      <c r="B218" s="84">
        <v>43983</v>
      </c>
      <c r="C218" s="85" t="s">
        <v>232</v>
      </c>
      <c r="D218" s="85"/>
      <c r="E218" s="85"/>
      <c r="F218" s="85"/>
      <c r="G218" s="85">
        <v>1769.0974194030098</v>
      </c>
      <c r="H218" s="85">
        <v>2850</v>
      </c>
      <c r="I218" s="89">
        <f t="shared" si="3"/>
        <v>2375</v>
      </c>
      <c r="J218" s="90" t="s">
        <v>562</v>
      </c>
      <c r="K218" s="86"/>
    </row>
    <row r="219" spans="1:11" s="87" customFormat="1" x14ac:dyDescent="0.2">
      <c r="A219" s="83"/>
      <c r="B219" s="84">
        <v>44075</v>
      </c>
      <c r="C219" s="85" t="s">
        <v>324</v>
      </c>
      <c r="D219" s="85"/>
      <c r="E219" s="85"/>
      <c r="F219" s="85"/>
      <c r="G219" s="85"/>
      <c r="H219" s="85"/>
      <c r="I219" s="89"/>
      <c r="J219" s="90" t="s">
        <v>533</v>
      </c>
      <c r="K219" s="86" t="s">
        <v>1410</v>
      </c>
    </row>
    <row r="220" spans="1:11" s="87" customFormat="1" x14ac:dyDescent="0.2">
      <c r="A220" s="83"/>
      <c r="B220" s="84">
        <v>44075</v>
      </c>
      <c r="C220" s="85" t="s">
        <v>512</v>
      </c>
      <c r="D220" s="85"/>
      <c r="E220" s="85"/>
      <c r="F220" s="85"/>
      <c r="G220" s="85"/>
      <c r="H220" s="85"/>
      <c r="I220" s="89"/>
      <c r="J220" s="90" t="s">
        <v>533</v>
      </c>
      <c r="K220" s="86" t="s">
        <v>1411</v>
      </c>
    </row>
    <row r="221" spans="1:11" s="87" customFormat="1" x14ac:dyDescent="0.2">
      <c r="A221" s="83"/>
      <c r="B221" s="84">
        <v>44075</v>
      </c>
      <c r="C221" s="85" t="s">
        <v>1196</v>
      </c>
      <c r="D221" s="85"/>
      <c r="E221" s="85"/>
      <c r="F221" s="85"/>
      <c r="G221" s="85">
        <v>1869</v>
      </c>
      <c r="H221" s="85">
        <v>2495</v>
      </c>
      <c r="I221" s="89">
        <f t="shared" ref="I221:I287" si="4">H221/1.2</f>
        <v>2079.166666666667</v>
      </c>
      <c r="J221" s="90" t="s">
        <v>562</v>
      </c>
      <c r="K221" s="86"/>
    </row>
    <row r="222" spans="1:11" s="87" customFormat="1" x14ac:dyDescent="0.2">
      <c r="A222" s="83"/>
      <c r="B222" s="84">
        <v>44075</v>
      </c>
      <c r="C222" s="85" t="s">
        <v>1197</v>
      </c>
      <c r="D222" s="85"/>
      <c r="E222" s="85"/>
      <c r="F222" s="85"/>
      <c r="G222" s="85">
        <v>1134</v>
      </c>
      <c r="H222" s="85">
        <v>1850</v>
      </c>
      <c r="I222" s="89">
        <f t="shared" si="4"/>
        <v>1541.6666666666667</v>
      </c>
      <c r="J222" s="90" t="s">
        <v>562</v>
      </c>
      <c r="K222" s="86"/>
    </row>
    <row r="223" spans="1:11" s="87" customFormat="1" x14ac:dyDescent="0.2">
      <c r="A223" s="83"/>
      <c r="B223" s="84">
        <v>44075</v>
      </c>
      <c r="C223" s="85" t="s">
        <v>553</v>
      </c>
      <c r="D223" s="85"/>
      <c r="E223" s="85"/>
      <c r="F223" s="85"/>
      <c r="G223" s="85"/>
      <c r="H223" s="85"/>
      <c r="I223" s="89"/>
      <c r="J223" s="90" t="s">
        <v>1412</v>
      </c>
      <c r="K223" s="86"/>
    </row>
    <row r="224" spans="1:11" s="87" customFormat="1" x14ac:dyDescent="0.2">
      <c r="A224" s="83"/>
      <c r="B224" s="84">
        <v>44075</v>
      </c>
      <c r="C224" s="85" t="s">
        <v>554</v>
      </c>
      <c r="D224" s="85"/>
      <c r="E224" s="85"/>
      <c r="F224" s="85"/>
      <c r="G224" s="85"/>
      <c r="H224" s="85"/>
      <c r="I224" s="89"/>
      <c r="J224" s="90" t="s">
        <v>1412</v>
      </c>
      <c r="K224" s="86"/>
    </row>
    <row r="225" spans="1:11" s="87" customFormat="1" x14ac:dyDescent="0.2">
      <c r="A225" s="83"/>
      <c r="B225" s="84">
        <v>44075</v>
      </c>
      <c r="C225" s="85" t="s">
        <v>47</v>
      </c>
      <c r="D225" s="85"/>
      <c r="E225" s="85"/>
      <c r="F225" s="85"/>
      <c r="G225" s="85">
        <v>44988.387895219217</v>
      </c>
      <c r="H225" s="85">
        <v>48500</v>
      </c>
      <c r="I225" s="89">
        <f t="shared" si="4"/>
        <v>40416.666666666672</v>
      </c>
      <c r="J225" s="90" t="s">
        <v>562</v>
      </c>
      <c r="K225" s="86"/>
    </row>
    <row r="226" spans="1:11" s="87" customFormat="1" x14ac:dyDescent="0.2">
      <c r="A226" s="83"/>
      <c r="B226" s="84">
        <v>44075</v>
      </c>
      <c r="C226" s="85" t="s">
        <v>1098</v>
      </c>
      <c r="D226" s="85"/>
      <c r="E226" s="85"/>
      <c r="F226" s="85"/>
      <c r="G226" s="85">
        <v>2535.75</v>
      </c>
      <c r="H226" s="85">
        <v>3350</v>
      </c>
      <c r="I226" s="89">
        <f t="shared" si="4"/>
        <v>2791.666666666667</v>
      </c>
      <c r="J226" s="90" t="s">
        <v>562</v>
      </c>
      <c r="K226" s="86"/>
    </row>
    <row r="227" spans="1:11" s="87" customFormat="1" x14ac:dyDescent="0.2">
      <c r="A227" s="83"/>
      <c r="B227" s="84">
        <v>44075</v>
      </c>
      <c r="C227" s="85" t="s">
        <v>1099</v>
      </c>
      <c r="D227" s="85"/>
      <c r="E227" s="85"/>
      <c r="F227" s="85"/>
      <c r="G227" s="85">
        <v>2656.5</v>
      </c>
      <c r="H227" s="85">
        <v>3450</v>
      </c>
      <c r="I227" s="89">
        <f t="shared" si="4"/>
        <v>2875</v>
      </c>
      <c r="J227" s="90" t="s">
        <v>562</v>
      </c>
      <c r="K227" s="86"/>
    </row>
    <row r="228" spans="1:11" s="87" customFormat="1" x14ac:dyDescent="0.2">
      <c r="A228" s="83"/>
      <c r="B228" s="84">
        <v>44127</v>
      </c>
      <c r="C228" s="88" t="s">
        <v>541</v>
      </c>
      <c r="D228" s="88" t="s">
        <v>1077</v>
      </c>
      <c r="E228" s="88" t="s">
        <v>1202</v>
      </c>
      <c r="F228" s="88">
        <v>1</v>
      </c>
      <c r="G228" s="85">
        <v>2067.6300243897372</v>
      </c>
      <c r="H228" s="85">
        <v>2274.3930268287113</v>
      </c>
      <c r="I228" s="89">
        <f t="shared" si="4"/>
        <v>1895.3275223572596</v>
      </c>
      <c r="J228" s="90" t="s">
        <v>562</v>
      </c>
      <c r="K228" s="86"/>
    </row>
    <row r="229" spans="1:11" s="87" customFormat="1" x14ac:dyDescent="0.2">
      <c r="A229" s="83"/>
      <c r="B229" s="84">
        <v>44127</v>
      </c>
      <c r="C229" s="88" t="s">
        <v>540</v>
      </c>
      <c r="D229" s="88" t="s">
        <v>1081</v>
      </c>
      <c r="E229" s="88" t="s">
        <v>1202</v>
      </c>
      <c r="F229" s="88">
        <v>1</v>
      </c>
      <c r="G229" s="85">
        <v>2237.9054381630103</v>
      </c>
      <c r="H229" s="85">
        <v>2461.6959819793115</v>
      </c>
      <c r="I229" s="89">
        <f t="shared" si="4"/>
        <v>2051.413318316093</v>
      </c>
      <c r="J229" s="90" t="s">
        <v>562</v>
      </c>
      <c r="K229" s="86"/>
    </row>
    <row r="230" spans="1:11" s="87" customFormat="1" x14ac:dyDescent="0.2">
      <c r="A230" s="83"/>
      <c r="B230" s="84">
        <v>44127</v>
      </c>
      <c r="C230" s="88" t="s">
        <v>532</v>
      </c>
      <c r="D230" s="88" t="s">
        <v>1078</v>
      </c>
      <c r="E230" s="88" t="s">
        <v>1202</v>
      </c>
      <c r="F230" s="88">
        <v>1</v>
      </c>
      <c r="G230" s="85">
        <v>4146.3168938296876</v>
      </c>
      <c r="H230" s="85">
        <v>4560.9485832126566</v>
      </c>
      <c r="I230" s="89">
        <f t="shared" si="4"/>
        <v>3800.7904860105473</v>
      </c>
      <c r="J230" s="90" t="s">
        <v>562</v>
      </c>
      <c r="K230" s="86"/>
    </row>
    <row r="231" spans="1:11" s="87" customFormat="1" x14ac:dyDescent="0.2">
      <c r="A231" s="83"/>
      <c r="B231" s="84">
        <v>44127</v>
      </c>
      <c r="C231" s="88" t="s">
        <v>360</v>
      </c>
      <c r="D231" s="88" t="s">
        <v>1079</v>
      </c>
      <c r="E231" s="88" t="s">
        <v>355</v>
      </c>
      <c r="F231" s="88">
        <v>1</v>
      </c>
      <c r="G231" s="85">
        <v>5396.1022448871618</v>
      </c>
      <c r="H231" s="85">
        <v>6205.5175816202354</v>
      </c>
      <c r="I231" s="89">
        <f t="shared" si="4"/>
        <v>5171.2646513501968</v>
      </c>
      <c r="J231" s="90" t="s">
        <v>562</v>
      </c>
      <c r="K231" s="86"/>
    </row>
    <row r="232" spans="1:11" s="87" customFormat="1" x14ac:dyDescent="0.2">
      <c r="A232" s="83"/>
      <c r="B232" s="84">
        <v>44127</v>
      </c>
      <c r="C232" s="88" t="s">
        <v>471</v>
      </c>
      <c r="D232" s="88" t="s">
        <v>1086</v>
      </c>
      <c r="E232" s="88" t="s">
        <v>355</v>
      </c>
      <c r="F232" s="88">
        <v>1</v>
      </c>
      <c r="G232" s="85">
        <v>5396.1022448871618</v>
      </c>
      <c r="H232" s="85">
        <v>6205.5175816202354</v>
      </c>
      <c r="I232" s="89">
        <f t="shared" si="4"/>
        <v>5171.2646513501968</v>
      </c>
      <c r="J232" s="90" t="s">
        <v>562</v>
      </c>
      <c r="K232" s="86"/>
    </row>
    <row r="233" spans="1:11" s="87" customFormat="1" x14ac:dyDescent="0.2">
      <c r="A233" s="83"/>
      <c r="B233" s="84">
        <v>44127</v>
      </c>
      <c r="C233" s="88" t="s">
        <v>542</v>
      </c>
      <c r="D233" s="88" t="s">
        <v>1083</v>
      </c>
      <c r="E233" s="88" t="s">
        <v>1202</v>
      </c>
      <c r="F233" s="88">
        <v>1</v>
      </c>
      <c r="G233" s="85">
        <v>5396.1022448871618</v>
      </c>
      <c r="H233" s="85">
        <v>6205.5175816202354</v>
      </c>
      <c r="I233" s="89">
        <f t="shared" si="4"/>
        <v>5171.2646513501968</v>
      </c>
      <c r="J233" s="90" t="s">
        <v>562</v>
      </c>
      <c r="K233" s="86"/>
    </row>
    <row r="234" spans="1:11" s="87" customFormat="1" x14ac:dyDescent="0.2">
      <c r="A234" s="83"/>
      <c r="B234" s="84">
        <v>44127</v>
      </c>
      <c r="C234" s="88" t="s">
        <v>543</v>
      </c>
      <c r="D234" s="88" t="s">
        <v>1084</v>
      </c>
      <c r="E234" s="88" t="s">
        <v>1202</v>
      </c>
      <c r="F234" s="88">
        <v>1</v>
      </c>
      <c r="G234" s="85">
        <v>6855.9073418347634</v>
      </c>
      <c r="H234" s="85">
        <v>7884.2934431099775</v>
      </c>
      <c r="I234" s="89">
        <f t="shared" si="4"/>
        <v>6570.2445359249814</v>
      </c>
      <c r="J234" s="90" t="s">
        <v>562</v>
      </c>
      <c r="K234" s="86"/>
    </row>
    <row r="235" spans="1:11" s="87" customFormat="1" x14ac:dyDescent="0.2">
      <c r="A235" s="83"/>
      <c r="B235" s="84">
        <v>44127</v>
      </c>
      <c r="C235" s="88" t="s">
        <v>232</v>
      </c>
      <c r="D235" s="88" t="s">
        <v>591</v>
      </c>
      <c r="E235" s="88" t="s">
        <v>1202</v>
      </c>
      <c r="F235" s="88">
        <v>1</v>
      </c>
      <c r="G235" s="85">
        <v>2850</v>
      </c>
      <c r="H235" s="85">
        <v>3277.4999999999995</v>
      </c>
      <c r="I235" s="89">
        <f t="shared" si="4"/>
        <v>2731.2499999999995</v>
      </c>
      <c r="J235" s="90" t="s">
        <v>562</v>
      </c>
      <c r="K235" s="86"/>
    </row>
    <row r="236" spans="1:11" s="87" customFormat="1" x14ac:dyDescent="0.2">
      <c r="A236" s="83"/>
      <c r="B236" s="84">
        <v>44127</v>
      </c>
      <c r="C236" s="88" t="s">
        <v>234</v>
      </c>
      <c r="D236" s="88" t="s">
        <v>592</v>
      </c>
      <c r="E236" s="88" t="s">
        <v>1202</v>
      </c>
      <c r="F236" s="88">
        <v>1</v>
      </c>
      <c r="G236" s="85">
        <v>3663.241122216893</v>
      </c>
      <c r="H236" s="85">
        <v>4212.7272905494265</v>
      </c>
      <c r="I236" s="89">
        <f t="shared" si="4"/>
        <v>3510.6060754578557</v>
      </c>
      <c r="J236" s="90" t="s">
        <v>562</v>
      </c>
      <c r="K236" s="86"/>
    </row>
    <row r="237" spans="1:11" s="87" customFormat="1" x14ac:dyDescent="0.2">
      <c r="A237" s="83"/>
      <c r="B237" s="84">
        <v>44127</v>
      </c>
      <c r="C237" s="88" t="s">
        <v>201</v>
      </c>
      <c r="D237" s="88" t="s">
        <v>593</v>
      </c>
      <c r="E237" s="88" t="s">
        <v>1202</v>
      </c>
      <c r="F237" s="88">
        <v>1</v>
      </c>
      <c r="G237" s="85">
        <v>4365.8007964989301</v>
      </c>
      <c r="H237" s="85">
        <v>5020.6709159737693</v>
      </c>
      <c r="I237" s="89">
        <f t="shared" si="4"/>
        <v>4183.8924299781411</v>
      </c>
      <c r="J237" s="90" t="s">
        <v>562</v>
      </c>
      <c r="K237" s="86"/>
    </row>
    <row r="238" spans="1:11" s="87" customFormat="1" x14ac:dyDescent="0.2">
      <c r="A238" s="83"/>
      <c r="B238" s="84">
        <v>44127</v>
      </c>
      <c r="C238" s="88" t="s">
        <v>235</v>
      </c>
      <c r="D238" s="88" t="s">
        <v>594</v>
      </c>
      <c r="E238" s="88" t="s">
        <v>1202</v>
      </c>
      <c r="F238" s="88">
        <v>1</v>
      </c>
      <c r="G238" s="85">
        <v>4429.6905642525735</v>
      </c>
      <c r="H238" s="85">
        <v>5094.1441488904593</v>
      </c>
      <c r="I238" s="89">
        <f t="shared" si="4"/>
        <v>4245.1201240753826</v>
      </c>
      <c r="J238" s="90" t="s">
        <v>562</v>
      </c>
      <c r="K238" s="86"/>
    </row>
    <row r="239" spans="1:11" s="87" customFormat="1" x14ac:dyDescent="0.2">
      <c r="A239" s="83"/>
      <c r="B239" s="84">
        <v>44127</v>
      </c>
      <c r="C239" s="88" t="s">
        <v>238</v>
      </c>
      <c r="D239" s="88" t="s">
        <v>597</v>
      </c>
      <c r="E239" s="88" t="s">
        <v>1202</v>
      </c>
      <c r="F239" s="88">
        <v>1</v>
      </c>
      <c r="G239" s="85">
        <v>1937.1318749999998</v>
      </c>
      <c r="H239" s="85">
        <v>2324.5582499999996</v>
      </c>
      <c r="I239" s="89">
        <f t="shared" si="4"/>
        <v>1937.1318749999998</v>
      </c>
      <c r="J239" s="90" t="s">
        <v>562</v>
      </c>
      <c r="K239" s="86"/>
    </row>
    <row r="240" spans="1:11" s="87" customFormat="1" x14ac:dyDescent="0.2">
      <c r="A240" s="83"/>
      <c r="B240" s="84">
        <v>44127</v>
      </c>
      <c r="C240" s="88" t="s">
        <v>495</v>
      </c>
      <c r="D240" s="88" t="s">
        <v>598</v>
      </c>
      <c r="E240" s="88" t="s">
        <v>1202</v>
      </c>
      <c r="F240" s="88">
        <v>1</v>
      </c>
      <c r="G240" s="85">
        <v>3065.1593121824048</v>
      </c>
      <c r="H240" s="85">
        <v>3678.1911746188857</v>
      </c>
      <c r="I240" s="89">
        <f t="shared" si="4"/>
        <v>3065.1593121824048</v>
      </c>
      <c r="J240" s="90" t="s">
        <v>562</v>
      </c>
      <c r="K240" s="86"/>
    </row>
    <row r="241" spans="1:11" s="87" customFormat="1" x14ac:dyDescent="0.2">
      <c r="A241" s="83"/>
      <c r="B241" s="84">
        <v>44127</v>
      </c>
      <c r="C241" s="88" t="s">
        <v>239</v>
      </c>
      <c r="D241" s="88" t="s">
        <v>599</v>
      </c>
      <c r="E241" s="88" t="s">
        <v>1202</v>
      </c>
      <c r="F241" s="88">
        <v>1</v>
      </c>
      <c r="G241" s="85">
        <v>4096.4437499999995</v>
      </c>
      <c r="H241" s="85">
        <v>4915.7324999999992</v>
      </c>
      <c r="I241" s="89">
        <f t="shared" si="4"/>
        <v>4096.4437499999995</v>
      </c>
      <c r="J241" s="90" t="s">
        <v>562</v>
      </c>
      <c r="K241" s="86"/>
    </row>
    <row r="242" spans="1:11" s="87" customFormat="1" x14ac:dyDescent="0.2">
      <c r="A242" s="83"/>
      <c r="B242" s="84">
        <v>44127</v>
      </c>
      <c r="C242" s="88" t="s">
        <v>5</v>
      </c>
      <c r="D242" s="88" t="s">
        <v>600</v>
      </c>
      <c r="E242" s="88" t="s">
        <v>1202</v>
      </c>
      <c r="F242" s="88">
        <v>1</v>
      </c>
      <c r="G242" s="85">
        <v>5397.4429878662731</v>
      </c>
      <c r="H242" s="85">
        <v>6476.9315854395272</v>
      </c>
      <c r="I242" s="89">
        <f t="shared" si="4"/>
        <v>5397.4429878662731</v>
      </c>
      <c r="J242" s="90" t="s">
        <v>562</v>
      </c>
      <c r="K242" s="86"/>
    </row>
    <row r="243" spans="1:11" s="87" customFormat="1" x14ac:dyDescent="0.2">
      <c r="A243" s="83"/>
      <c r="B243" s="84">
        <v>44127</v>
      </c>
      <c r="C243" s="88" t="s">
        <v>6</v>
      </c>
      <c r="D243" s="88" t="s">
        <v>1295</v>
      </c>
      <c r="E243" s="88" t="s">
        <v>1202</v>
      </c>
      <c r="F243" s="88">
        <v>100</v>
      </c>
      <c r="G243" s="85">
        <v>26.25</v>
      </c>
      <c r="H243" s="85">
        <v>28.875000000000004</v>
      </c>
      <c r="I243" s="89">
        <f t="shared" si="4"/>
        <v>24.062500000000004</v>
      </c>
      <c r="J243" s="90" t="s">
        <v>562</v>
      </c>
      <c r="K243" s="86"/>
    </row>
    <row r="244" spans="1:11" s="87" customFormat="1" x14ac:dyDescent="0.2">
      <c r="A244" s="83"/>
      <c r="B244" s="84">
        <v>44127</v>
      </c>
      <c r="C244" s="88" t="s">
        <v>7</v>
      </c>
      <c r="D244" s="88" t="s">
        <v>601</v>
      </c>
      <c r="E244" s="88" t="s">
        <v>1297</v>
      </c>
      <c r="F244" s="88">
        <v>25</v>
      </c>
      <c r="G244" s="85">
        <v>135.45000000000002</v>
      </c>
      <c r="H244" s="85">
        <v>148.99500000000003</v>
      </c>
      <c r="I244" s="89">
        <f t="shared" si="4"/>
        <v>124.16250000000004</v>
      </c>
      <c r="J244" s="90" t="s">
        <v>562</v>
      </c>
      <c r="K244" s="86"/>
    </row>
    <row r="245" spans="1:11" s="87" customFormat="1" x14ac:dyDescent="0.2">
      <c r="A245" s="83"/>
      <c r="B245" s="84">
        <v>44127</v>
      </c>
      <c r="C245" s="88" t="s">
        <v>581</v>
      </c>
      <c r="D245" s="88" t="s">
        <v>1310</v>
      </c>
      <c r="E245" s="88" t="s">
        <v>1202</v>
      </c>
      <c r="F245" s="88">
        <v>1</v>
      </c>
      <c r="G245" s="85">
        <v>5066.0453684610011</v>
      </c>
      <c r="H245" s="85">
        <v>5572.649905307102</v>
      </c>
      <c r="I245" s="89">
        <f t="shared" si="4"/>
        <v>4643.874921089252</v>
      </c>
      <c r="J245" s="85"/>
      <c r="K245" s="86"/>
    </row>
    <row r="246" spans="1:11" s="87" customFormat="1" x14ac:dyDescent="0.2">
      <c r="A246" s="83"/>
      <c r="B246" s="84">
        <v>44127</v>
      </c>
      <c r="C246" s="88" t="s">
        <v>1306</v>
      </c>
      <c r="D246" s="88" t="s">
        <v>1308</v>
      </c>
      <c r="E246" s="88" t="s">
        <v>1202</v>
      </c>
      <c r="F246" s="88">
        <v>1</v>
      </c>
      <c r="G246" s="85">
        <v>3675</v>
      </c>
      <c r="H246" s="85">
        <v>4042.5000000000005</v>
      </c>
      <c r="I246" s="89">
        <f t="shared" si="4"/>
        <v>3368.7500000000005</v>
      </c>
      <c r="J246" s="85"/>
      <c r="K246" s="86"/>
    </row>
    <row r="247" spans="1:11" s="87" customFormat="1" x14ac:dyDescent="0.2">
      <c r="A247" s="83"/>
      <c r="B247" s="84">
        <v>44127</v>
      </c>
      <c r="C247" s="88" t="s">
        <v>583</v>
      </c>
      <c r="D247" s="88" t="s">
        <v>1311</v>
      </c>
      <c r="E247" s="88" t="s">
        <v>1202</v>
      </c>
      <c r="F247" s="88">
        <v>1</v>
      </c>
      <c r="G247" s="85">
        <v>7182</v>
      </c>
      <c r="H247" s="85">
        <v>7541.1</v>
      </c>
      <c r="I247" s="89">
        <f t="shared" si="4"/>
        <v>6284.2500000000009</v>
      </c>
      <c r="J247" s="85"/>
      <c r="K247" s="86"/>
    </row>
    <row r="248" spans="1:11" s="87" customFormat="1" x14ac:dyDescent="0.2">
      <c r="A248" s="83"/>
      <c r="B248" s="84">
        <v>44127</v>
      </c>
      <c r="C248" s="88" t="s">
        <v>1303</v>
      </c>
      <c r="D248" s="88" t="s">
        <v>1304</v>
      </c>
      <c r="E248" s="88" t="s">
        <v>1202</v>
      </c>
      <c r="F248" s="88">
        <v>1</v>
      </c>
      <c r="G248" s="85">
        <v>5775</v>
      </c>
      <c r="H248" s="85">
        <v>6352.5000000000009</v>
      </c>
      <c r="I248" s="89">
        <f t="shared" si="4"/>
        <v>5293.7500000000009</v>
      </c>
      <c r="J248" s="85"/>
      <c r="K248" s="86"/>
    </row>
    <row r="249" spans="1:11" s="87" customFormat="1" x14ac:dyDescent="0.2">
      <c r="A249" s="83"/>
      <c r="B249" s="84">
        <v>44127</v>
      </c>
      <c r="C249" s="88" t="s">
        <v>1137</v>
      </c>
      <c r="D249" s="88" t="s">
        <v>1312</v>
      </c>
      <c r="E249" s="88" t="s">
        <v>1202</v>
      </c>
      <c r="F249" s="88">
        <v>1</v>
      </c>
      <c r="G249" s="85">
        <v>9895.4624999999996</v>
      </c>
      <c r="H249" s="85">
        <v>10390.235624999999</v>
      </c>
      <c r="I249" s="89">
        <f t="shared" si="4"/>
        <v>8658.5296875000004</v>
      </c>
      <c r="J249" s="85"/>
      <c r="K249" s="86"/>
    </row>
    <row r="250" spans="1:11" s="87" customFormat="1" x14ac:dyDescent="0.2">
      <c r="A250" s="83"/>
      <c r="B250" s="84">
        <v>44127</v>
      </c>
      <c r="C250" s="88" t="s">
        <v>580</v>
      </c>
      <c r="D250" s="88" t="s">
        <v>1307</v>
      </c>
      <c r="E250" s="88" t="s">
        <v>1202</v>
      </c>
      <c r="F250" s="88">
        <v>1</v>
      </c>
      <c r="G250" s="85">
        <v>4658.9524370668132</v>
      </c>
      <c r="H250" s="85">
        <v>5124.8476807734951</v>
      </c>
      <c r="I250" s="89">
        <f t="shared" si="4"/>
        <v>4270.7064006445798</v>
      </c>
      <c r="J250" s="85"/>
      <c r="K250" s="86"/>
    </row>
    <row r="251" spans="1:11" s="87" customFormat="1" x14ac:dyDescent="0.2">
      <c r="A251" s="83"/>
      <c r="B251" s="84">
        <v>44127</v>
      </c>
      <c r="C251" s="88" t="s">
        <v>582</v>
      </c>
      <c r="D251" s="88" t="s">
        <v>1305</v>
      </c>
      <c r="E251" s="88" t="s">
        <v>1202</v>
      </c>
      <c r="F251" s="88">
        <v>1</v>
      </c>
      <c r="G251" s="85">
        <v>7182</v>
      </c>
      <c r="H251" s="85">
        <v>7541.1</v>
      </c>
      <c r="I251" s="89">
        <f t="shared" si="4"/>
        <v>6284.2500000000009</v>
      </c>
      <c r="J251" s="85"/>
      <c r="K251" s="86"/>
    </row>
    <row r="252" spans="1:11" s="87" customFormat="1" x14ac:dyDescent="0.2">
      <c r="A252" s="83"/>
      <c r="B252" s="84">
        <v>44127</v>
      </c>
      <c r="C252" s="88" t="s">
        <v>584</v>
      </c>
      <c r="D252" s="88" t="s">
        <v>587</v>
      </c>
      <c r="E252" s="88" t="s">
        <v>1202</v>
      </c>
      <c r="F252" s="88">
        <v>1</v>
      </c>
      <c r="G252" s="85">
        <v>7639.2747619649981</v>
      </c>
      <c r="H252" s="85">
        <v>8403.2022381614988</v>
      </c>
      <c r="I252" s="89">
        <f t="shared" si="4"/>
        <v>7002.6685318012496</v>
      </c>
      <c r="J252" s="85"/>
      <c r="K252" s="86"/>
    </row>
    <row r="253" spans="1:11" s="87" customFormat="1" x14ac:dyDescent="0.2">
      <c r="A253" s="83"/>
      <c r="B253" s="84">
        <v>44127</v>
      </c>
      <c r="C253" s="88" t="s">
        <v>585</v>
      </c>
      <c r="D253" s="88" t="s">
        <v>588</v>
      </c>
      <c r="E253" s="88" t="s">
        <v>1202</v>
      </c>
      <c r="F253" s="88">
        <v>1</v>
      </c>
      <c r="G253" s="85">
        <v>18840.664593450001</v>
      </c>
      <c r="H253" s="85">
        <v>19782.6978231225</v>
      </c>
      <c r="I253" s="89">
        <f t="shared" si="4"/>
        <v>16485.581519268751</v>
      </c>
      <c r="J253" s="85"/>
      <c r="K253" s="86"/>
    </row>
    <row r="254" spans="1:11" s="87" customFormat="1" x14ac:dyDescent="0.2">
      <c r="A254" s="83"/>
      <c r="B254" s="84">
        <v>44127</v>
      </c>
      <c r="C254" s="88" t="s">
        <v>1224</v>
      </c>
      <c r="D254" s="88" t="s">
        <v>1275</v>
      </c>
      <c r="E254" s="88" t="s">
        <v>1202</v>
      </c>
      <c r="F254" s="88">
        <v>100</v>
      </c>
      <c r="G254" s="85">
        <v>5.3549999999999995</v>
      </c>
      <c r="H254" s="85">
        <v>6.6937499999999996</v>
      </c>
      <c r="I254" s="89">
        <f t="shared" si="4"/>
        <v>5.578125</v>
      </c>
      <c r="J254" s="90" t="s">
        <v>562</v>
      </c>
      <c r="K254" s="86"/>
    </row>
    <row r="255" spans="1:11" s="87" customFormat="1" x14ac:dyDescent="0.2">
      <c r="A255" s="83"/>
      <c r="B255" s="84">
        <v>44127</v>
      </c>
      <c r="C255" s="88" t="s">
        <v>1273</v>
      </c>
      <c r="D255" s="88" t="s">
        <v>1274</v>
      </c>
      <c r="E255" s="88" t="s">
        <v>1202</v>
      </c>
      <c r="F255" s="88">
        <v>100</v>
      </c>
      <c r="G255" s="85">
        <v>28.755864694174115</v>
      </c>
      <c r="H255" s="85">
        <v>35.944830867717641</v>
      </c>
      <c r="I255" s="89">
        <f t="shared" si="4"/>
        <v>29.954025723098034</v>
      </c>
      <c r="J255" s="90" t="s">
        <v>562</v>
      </c>
      <c r="K255" s="86"/>
    </row>
    <row r="256" spans="1:11" s="87" customFormat="1" x14ac:dyDescent="0.2">
      <c r="A256" s="83"/>
      <c r="B256" s="84">
        <v>44127</v>
      </c>
      <c r="C256" s="88" t="s">
        <v>1225</v>
      </c>
      <c r="D256" s="88" t="s">
        <v>1277</v>
      </c>
      <c r="E256" s="88" t="s">
        <v>1202</v>
      </c>
      <c r="F256" s="88">
        <v>100</v>
      </c>
      <c r="G256" s="85">
        <v>12.600000000000001</v>
      </c>
      <c r="H256" s="85">
        <v>15.750000000000002</v>
      </c>
      <c r="I256" s="89">
        <f t="shared" si="4"/>
        <v>13.125000000000002</v>
      </c>
      <c r="J256" s="90" t="s">
        <v>562</v>
      </c>
      <c r="K256" s="86"/>
    </row>
    <row r="257" spans="1:11" s="87" customFormat="1" x14ac:dyDescent="0.2">
      <c r="A257" s="83"/>
      <c r="B257" s="84">
        <v>44127</v>
      </c>
      <c r="C257" s="88" t="s">
        <v>66</v>
      </c>
      <c r="D257" s="88" t="s">
        <v>792</v>
      </c>
      <c r="E257" s="88" t="s">
        <v>1202</v>
      </c>
      <c r="F257" s="88">
        <v>50</v>
      </c>
      <c r="G257" s="85">
        <v>256.47299999999996</v>
      </c>
      <c r="H257" s="85">
        <v>282.12029999999999</v>
      </c>
      <c r="I257" s="89">
        <f t="shared" si="4"/>
        <v>235.10024999999999</v>
      </c>
      <c r="J257" s="90" t="s">
        <v>562</v>
      </c>
      <c r="K257" s="86"/>
    </row>
    <row r="258" spans="1:11" s="87" customFormat="1" x14ac:dyDescent="0.2">
      <c r="A258" s="83"/>
      <c r="B258" s="84">
        <v>44127</v>
      </c>
      <c r="C258" s="88" t="s">
        <v>219</v>
      </c>
      <c r="D258" s="88" t="s">
        <v>793</v>
      </c>
      <c r="E258" s="88" t="s">
        <v>1202</v>
      </c>
      <c r="F258" s="88">
        <v>50</v>
      </c>
      <c r="G258" s="85">
        <v>256.47299999999996</v>
      </c>
      <c r="H258" s="85">
        <v>282.12029999999999</v>
      </c>
      <c r="I258" s="89">
        <f t="shared" si="4"/>
        <v>235.10024999999999</v>
      </c>
      <c r="J258" s="90" t="s">
        <v>562</v>
      </c>
      <c r="K258" s="86"/>
    </row>
    <row r="259" spans="1:11" s="87" customFormat="1" x14ac:dyDescent="0.2">
      <c r="A259" s="83"/>
      <c r="B259" s="84">
        <v>44127</v>
      </c>
      <c r="C259" s="88" t="s">
        <v>67</v>
      </c>
      <c r="D259" s="88" t="s">
        <v>794</v>
      </c>
      <c r="E259" s="88" t="s">
        <v>1202</v>
      </c>
      <c r="F259" s="88">
        <v>50</v>
      </c>
      <c r="G259" s="85">
        <v>302.50661538461537</v>
      </c>
      <c r="H259" s="85">
        <v>332.75727692307692</v>
      </c>
      <c r="I259" s="89">
        <f t="shared" si="4"/>
        <v>277.29773076923078</v>
      </c>
      <c r="J259" s="90" t="s">
        <v>562</v>
      </c>
      <c r="K259" s="86"/>
    </row>
    <row r="260" spans="1:11" s="87" customFormat="1" x14ac:dyDescent="0.2">
      <c r="A260" s="83"/>
      <c r="B260" s="84">
        <v>44127</v>
      </c>
      <c r="C260" s="88" t="s">
        <v>215</v>
      </c>
      <c r="D260" s="88" t="s">
        <v>795</v>
      </c>
      <c r="E260" s="88" t="s">
        <v>1202</v>
      </c>
      <c r="F260" s="88">
        <v>50</v>
      </c>
      <c r="G260" s="85">
        <v>302.50661538461537</v>
      </c>
      <c r="H260" s="85">
        <v>332.75727692307692</v>
      </c>
      <c r="I260" s="89">
        <f t="shared" si="4"/>
        <v>277.29773076923078</v>
      </c>
      <c r="J260" s="90" t="s">
        <v>562</v>
      </c>
      <c r="K260" s="86"/>
    </row>
    <row r="261" spans="1:11" s="87" customFormat="1" x14ac:dyDescent="0.2">
      <c r="A261" s="83"/>
      <c r="B261" s="84">
        <v>44127</v>
      </c>
      <c r="C261" s="88" t="s">
        <v>207</v>
      </c>
      <c r="D261" s="88" t="s">
        <v>796</v>
      </c>
      <c r="E261" s="88" t="s">
        <v>1202</v>
      </c>
      <c r="F261" s="88">
        <v>50</v>
      </c>
      <c r="G261" s="85">
        <v>549.75051617824795</v>
      </c>
      <c r="H261" s="85">
        <v>604.72556779607282</v>
      </c>
      <c r="I261" s="89">
        <f t="shared" si="4"/>
        <v>503.93797316339402</v>
      </c>
      <c r="J261" s="90" t="s">
        <v>562</v>
      </c>
      <c r="K261" s="86"/>
    </row>
    <row r="262" spans="1:11" s="87" customFormat="1" x14ac:dyDescent="0.2">
      <c r="A262" s="83"/>
      <c r="B262" s="84">
        <v>44127</v>
      </c>
      <c r="C262" s="88" t="s">
        <v>206</v>
      </c>
      <c r="D262" s="88" t="s">
        <v>796</v>
      </c>
      <c r="E262" s="88" t="s">
        <v>1202</v>
      </c>
      <c r="F262" s="88">
        <v>50</v>
      </c>
      <c r="G262" s="85">
        <v>549.75051617824795</v>
      </c>
      <c r="H262" s="85">
        <v>604.72556779607282</v>
      </c>
      <c r="I262" s="89">
        <f t="shared" si="4"/>
        <v>503.93797316339402</v>
      </c>
      <c r="J262" s="90" t="s">
        <v>562</v>
      </c>
      <c r="K262" s="86"/>
    </row>
    <row r="263" spans="1:11" s="87" customFormat="1" x14ac:dyDescent="0.2">
      <c r="A263" s="83"/>
      <c r="B263" s="84">
        <v>44127</v>
      </c>
      <c r="C263" s="88" t="s">
        <v>462</v>
      </c>
      <c r="D263" s="88" t="s">
        <v>802</v>
      </c>
      <c r="E263" s="88" t="s">
        <v>1202</v>
      </c>
      <c r="F263" s="88">
        <v>60</v>
      </c>
      <c r="G263" s="85">
        <v>436.22330769230763</v>
      </c>
      <c r="H263" s="85">
        <v>479.84563846153844</v>
      </c>
      <c r="I263" s="89">
        <f t="shared" si="4"/>
        <v>399.87136538461539</v>
      </c>
      <c r="J263" s="90" t="s">
        <v>562</v>
      </c>
      <c r="K263" s="86"/>
    </row>
    <row r="264" spans="1:11" s="87" customFormat="1" x14ac:dyDescent="0.2">
      <c r="A264" s="83"/>
      <c r="B264" s="84">
        <v>44127</v>
      </c>
      <c r="C264" s="88" t="s">
        <v>497</v>
      </c>
      <c r="D264" s="88" t="s">
        <v>839</v>
      </c>
      <c r="E264" s="88" t="s">
        <v>355</v>
      </c>
      <c r="F264" s="88">
        <v>10</v>
      </c>
      <c r="G264" s="85">
        <v>6018.5456340187502</v>
      </c>
      <c r="H264" s="85">
        <v>7222.2547608225004</v>
      </c>
      <c r="I264" s="89">
        <f t="shared" si="4"/>
        <v>6018.5456340187502</v>
      </c>
      <c r="J264" s="90" t="s">
        <v>562</v>
      </c>
      <c r="K264" s="86"/>
    </row>
    <row r="265" spans="1:11" s="87" customFormat="1" x14ac:dyDescent="0.2">
      <c r="A265" s="83"/>
      <c r="B265" s="84">
        <v>44127</v>
      </c>
      <c r="C265" s="88" t="s">
        <v>381</v>
      </c>
      <c r="D265" s="88" t="s">
        <v>840</v>
      </c>
      <c r="E265" s="88" t="s">
        <v>1202</v>
      </c>
      <c r="F265" s="88">
        <v>10</v>
      </c>
      <c r="G265" s="85">
        <v>1313.0540769230765</v>
      </c>
      <c r="H265" s="85">
        <v>1378.7067807692304</v>
      </c>
      <c r="I265" s="89">
        <f t="shared" si="4"/>
        <v>1148.9223173076921</v>
      </c>
      <c r="J265" s="90" t="s">
        <v>562</v>
      </c>
      <c r="K265" s="86"/>
    </row>
    <row r="266" spans="1:11" s="87" customFormat="1" x14ac:dyDescent="0.2">
      <c r="A266" s="83"/>
      <c r="B266" s="84">
        <v>44127</v>
      </c>
      <c r="C266" s="88" t="s">
        <v>90</v>
      </c>
      <c r="D266" s="88" t="s">
        <v>841</v>
      </c>
      <c r="E266" s="88" t="s">
        <v>1202</v>
      </c>
      <c r="F266" s="88">
        <v>50</v>
      </c>
      <c r="G266" s="85">
        <v>348.48964229259764</v>
      </c>
      <c r="H266" s="85">
        <v>383.33860652185746</v>
      </c>
      <c r="I266" s="89">
        <f t="shared" si="4"/>
        <v>319.44883876821456</v>
      </c>
      <c r="J266" s="90" t="s">
        <v>562</v>
      </c>
      <c r="K266" s="86"/>
    </row>
    <row r="267" spans="1:11" s="87" customFormat="1" x14ac:dyDescent="0.2">
      <c r="A267" s="83"/>
      <c r="B267" s="84">
        <v>44127</v>
      </c>
      <c r="C267" s="88" t="s">
        <v>198</v>
      </c>
      <c r="D267" s="88" t="s">
        <v>845</v>
      </c>
      <c r="E267" s="88" t="s">
        <v>1202</v>
      </c>
      <c r="F267" s="88">
        <v>50</v>
      </c>
      <c r="G267" s="85">
        <v>162.75</v>
      </c>
      <c r="H267" s="85">
        <v>179.02500000000001</v>
      </c>
      <c r="I267" s="89">
        <f t="shared" si="4"/>
        <v>149.1875</v>
      </c>
      <c r="J267" s="90" t="s">
        <v>562</v>
      </c>
      <c r="K267" s="86"/>
    </row>
    <row r="268" spans="1:11" s="87" customFormat="1" x14ac:dyDescent="0.2">
      <c r="A268" s="83"/>
      <c r="B268" s="84">
        <v>44127</v>
      </c>
      <c r="C268" s="88" t="s">
        <v>433</v>
      </c>
      <c r="D268" s="88" t="s">
        <v>850</v>
      </c>
      <c r="E268" s="88" t="s">
        <v>1202</v>
      </c>
      <c r="F268" s="88">
        <v>9</v>
      </c>
      <c r="G268" s="85">
        <v>2625</v>
      </c>
      <c r="H268" s="85">
        <v>2887.5000000000005</v>
      </c>
      <c r="I268" s="89">
        <f t="shared" si="4"/>
        <v>2406.2500000000005</v>
      </c>
      <c r="J268" s="90" t="s">
        <v>562</v>
      </c>
      <c r="K268" s="86"/>
    </row>
    <row r="269" spans="1:11" s="87" customFormat="1" x14ac:dyDescent="0.2">
      <c r="A269" s="83"/>
      <c r="B269" s="84">
        <v>44127</v>
      </c>
      <c r="C269" s="88" t="s">
        <v>460</v>
      </c>
      <c r="D269" s="88" t="s">
        <v>850</v>
      </c>
      <c r="E269" s="88" t="s">
        <v>1202</v>
      </c>
      <c r="F269" s="88">
        <v>9</v>
      </c>
      <c r="G269" s="85">
        <v>3472.0599145010628</v>
      </c>
      <c r="H269" s="85">
        <v>3819.2659059511693</v>
      </c>
      <c r="I269" s="89">
        <f t="shared" si="4"/>
        <v>3182.7215882926412</v>
      </c>
      <c r="J269" s="90" t="s">
        <v>562</v>
      </c>
      <c r="K269" s="86"/>
    </row>
    <row r="270" spans="1:11" s="87" customFormat="1" x14ac:dyDescent="0.2">
      <c r="A270" s="83"/>
      <c r="B270" s="84">
        <v>44127</v>
      </c>
      <c r="C270" s="88" t="s">
        <v>577</v>
      </c>
      <c r="D270" s="88" t="s">
        <v>1022</v>
      </c>
      <c r="E270" s="88" t="s">
        <v>1202</v>
      </c>
      <c r="F270" s="88">
        <v>9</v>
      </c>
      <c r="G270" s="85">
        <v>3682.8749999999995</v>
      </c>
      <c r="H270" s="85">
        <v>4051.1624999999999</v>
      </c>
      <c r="I270" s="89">
        <f t="shared" si="4"/>
        <v>3375.96875</v>
      </c>
      <c r="J270" s="90" t="s">
        <v>562</v>
      </c>
      <c r="K270" s="86"/>
    </row>
    <row r="271" spans="1:11" s="87" customFormat="1" x14ac:dyDescent="0.2">
      <c r="A271" s="83"/>
      <c r="B271" s="84">
        <v>44127</v>
      </c>
      <c r="C271" s="88" t="s">
        <v>98</v>
      </c>
      <c r="D271" s="88" t="s">
        <v>856</v>
      </c>
      <c r="E271" s="88" t="s">
        <v>1202</v>
      </c>
      <c r="F271" s="88">
        <v>20</v>
      </c>
      <c r="G271" s="85">
        <v>288.75</v>
      </c>
      <c r="H271" s="85">
        <v>317.625</v>
      </c>
      <c r="I271" s="89">
        <f t="shared" si="4"/>
        <v>264.6875</v>
      </c>
      <c r="J271" s="90" t="s">
        <v>562</v>
      </c>
      <c r="K271" s="86"/>
    </row>
    <row r="272" spans="1:11" s="87" customFormat="1" x14ac:dyDescent="0.2">
      <c r="A272" s="83"/>
      <c r="B272" s="84">
        <v>44127</v>
      </c>
      <c r="C272" s="88" t="s">
        <v>228</v>
      </c>
      <c r="D272" s="88" t="s">
        <v>857</v>
      </c>
      <c r="E272" s="88" t="s">
        <v>1202</v>
      </c>
      <c r="F272" s="88">
        <v>20</v>
      </c>
      <c r="G272" s="85">
        <v>288.75</v>
      </c>
      <c r="H272" s="85">
        <v>332.0625</v>
      </c>
      <c r="I272" s="89">
        <f t="shared" si="4"/>
        <v>276.71875</v>
      </c>
      <c r="J272" s="90" t="s">
        <v>562</v>
      </c>
      <c r="K272" s="86"/>
    </row>
    <row r="273" spans="1:11" s="87" customFormat="1" x14ac:dyDescent="0.2">
      <c r="A273" s="83"/>
      <c r="B273" s="84">
        <v>44127</v>
      </c>
      <c r="C273" s="88" t="s">
        <v>221</v>
      </c>
      <c r="D273" s="88" t="s">
        <v>859</v>
      </c>
      <c r="E273" s="88" t="s">
        <v>1202</v>
      </c>
      <c r="F273" s="88">
        <v>10</v>
      </c>
      <c r="G273" s="85">
        <v>1400</v>
      </c>
      <c r="H273" s="85">
        <v>1470</v>
      </c>
      <c r="I273" s="89">
        <f t="shared" si="4"/>
        <v>1225</v>
      </c>
      <c r="J273" s="90" t="s">
        <v>562</v>
      </c>
      <c r="K273" s="86"/>
    </row>
    <row r="274" spans="1:11" s="87" customFormat="1" x14ac:dyDescent="0.2">
      <c r="A274" s="83"/>
      <c r="B274" s="84">
        <v>44127</v>
      </c>
      <c r="C274" s="88" t="s">
        <v>321</v>
      </c>
      <c r="D274" s="88" t="s">
        <v>860</v>
      </c>
      <c r="E274" s="88" t="s">
        <v>1202</v>
      </c>
      <c r="F274" s="88">
        <v>10</v>
      </c>
      <c r="G274" s="85">
        <v>1400</v>
      </c>
      <c r="H274" s="85">
        <v>1470</v>
      </c>
      <c r="I274" s="89">
        <f t="shared" si="4"/>
        <v>1225</v>
      </c>
      <c r="J274" s="90" t="s">
        <v>562</v>
      </c>
      <c r="K274" s="86"/>
    </row>
    <row r="275" spans="1:11" s="87" customFormat="1" x14ac:dyDescent="0.2">
      <c r="A275" s="83"/>
      <c r="B275" s="84">
        <v>44127</v>
      </c>
      <c r="C275" s="88" t="s">
        <v>490</v>
      </c>
      <c r="D275" s="88" t="s">
        <v>861</v>
      </c>
      <c r="E275" s="88" t="s">
        <v>1202</v>
      </c>
      <c r="F275" s="88">
        <v>4</v>
      </c>
      <c r="G275" s="85">
        <v>2249.8276015215001</v>
      </c>
      <c r="H275" s="85">
        <v>2474.8103616736503</v>
      </c>
      <c r="I275" s="89">
        <f t="shared" si="4"/>
        <v>2062.3419680613752</v>
      </c>
      <c r="J275" s="90" t="s">
        <v>562</v>
      </c>
      <c r="K275" s="86"/>
    </row>
    <row r="276" spans="1:11" s="87" customFormat="1" x14ac:dyDescent="0.2">
      <c r="A276" s="83"/>
      <c r="B276" s="84">
        <v>44127</v>
      </c>
      <c r="C276" s="88" t="s">
        <v>106</v>
      </c>
      <c r="D276" s="88" t="s">
        <v>872</v>
      </c>
      <c r="E276" s="88" t="s">
        <v>1202</v>
      </c>
      <c r="F276" s="88">
        <v>50</v>
      </c>
      <c r="G276" s="85">
        <v>624.75</v>
      </c>
      <c r="H276" s="85">
        <v>687.22500000000002</v>
      </c>
      <c r="I276" s="89">
        <f t="shared" si="4"/>
        <v>572.6875</v>
      </c>
      <c r="J276" s="90" t="s">
        <v>562</v>
      </c>
      <c r="K276" s="86"/>
    </row>
    <row r="277" spans="1:11" s="87" customFormat="1" x14ac:dyDescent="0.2">
      <c r="A277" s="83"/>
      <c r="B277" s="84">
        <v>44127</v>
      </c>
      <c r="C277" s="88" t="s">
        <v>224</v>
      </c>
      <c r="D277" s="88" t="s">
        <v>936</v>
      </c>
      <c r="E277" s="88" t="s">
        <v>1202</v>
      </c>
      <c r="F277" s="88">
        <v>1</v>
      </c>
      <c r="G277" s="85">
        <v>1823.7312788828024</v>
      </c>
      <c r="H277" s="85">
        <v>2279.6640986035031</v>
      </c>
      <c r="I277" s="89">
        <f t="shared" si="4"/>
        <v>1899.720082169586</v>
      </c>
      <c r="J277" s="90" t="s">
        <v>562</v>
      </c>
      <c r="K277" s="86"/>
    </row>
    <row r="278" spans="1:11" s="87" customFormat="1" x14ac:dyDescent="0.2">
      <c r="A278" s="83"/>
      <c r="B278" s="84">
        <v>44127</v>
      </c>
      <c r="C278" s="88" t="s">
        <v>336</v>
      </c>
      <c r="D278" s="88" t="s">
        <v>937</v>
      </c>
      <c r="E278" s="88" t="s">
        <v>1202</v>
      </c>
      <c r="F278" s="88">
        <v>1</v>
      </c>
      <c r="G278" s="85">
        <v>14629.110652389789</v>
      </c>
      <c r="H278" s="85">
        <v>16092.02171762877</v>
      </c>
      <c r="I278" s="89">
        <f t="shared" si="4"/>
        <v>13410.018098023975</v>
      </c>
      <c r="J278" s="90" t="s">
        <v>562</v>
      </c>
      <c r="K278" s="86"/>
    </row>
    <row r="279" spans="1:11" s="87" customFormat="1" x14ac:dyDescent="0.2">
      <c r="A279" s="83"/>
      <c r="B279" s="84">
        <v>44127</v>
      </c>
      <c r="C279" s="88" t="s">
        <v>345</v>
      </c>
      <c r="D279" s="88" t="s">
        <v>938</v>
      </c>
      <c r="E279" s="88" t="s">
        <v>1202</v>
      </c>
      <c r="F279" s="88">
        <v>1</v>
      </c>
      <c r="G279" s="85">
        <v>14629.110652389789</v>
      </c>
      <c r="H279" s="85">
        <v>16092.02171762877</v>
      </c>
      <c r="I279" s="89">
        <f t="shared" si="4"/>
        <v>13410.018098023975</v>
      </c>
      <c r="J279" s="90" t="s">
        <v>562</v>
      </c>
      <c r="K279" s="86"/>
    </row>
    <row r="280" spans="1:11" s="87" customFormat="1" x14ac:dyDescent="0.2">
      <c r="A280" s="83"/>
      <c r="B280" s="84">
        <v>44127</v>
      </c>
      <c r="C280" s="88" t="s">
        <v>346</v>
      </c>
      <c r="D280" s="88" t="s">
        <v>939</v>
      </c>
      <c r="E280" s="88" t="s">
        <v>1202</v>
      </c>
      <c r="F280" s="88">
        <v>1</v>
      </c>
      <c r="G280" s="85">
        <v>14629.110652389789</v>
      </c>
      <c r="H280" s="85">
        <v>16092.02171762877</v>
      </c>
      <c r="I280" s="89">
        <f t="shared" si="4"/>
        <v>13410.018098023975</v>
      </c>
      <c r="J280" s="90" t="s">
        <v>562</v>
      </c>
      <c r="K280" s="86"/>
    </row>
    <row r="281" spans="1:11" s="87" customFormat="1" x14ac:dyDescent="0.2">
      <c r="A281" s="83"/>
      <c r="B281" s="84">
        <v>44127</v>
      </c>
      <c r="C281" s="88" t="s">
        <v>225</v>
      </c>
      <c r="D281" s="88" t="s">
        <v>1025</v>
      </c>
      <c r="E281" s="88" t="s">
        <v>1202</v>
      </c>
      <c r="F281" s="88">
        <v>1</v>
      </c>
      <c r="G281" s="85">
        <v>20951.716202420856</v>
      </c>
      <c r="H281" s="85">
        <v>23046.887822662942</v>
      </c>
      <c r="I281" s="89">
        <f t="shared" si="4"/>
        <v>19205.739852219118</v>
      </c>
      <c r="J281" s="90" t="s">
        <v>562</v>
      </c>
      <c r="K281" s="86"/>
    </row>
    <row r="282" spans="1:11" s="87" customFormat="1" x14ac:dyDescent="0.2">
      <c r="A282" s="83"/>
      <c r="B282" s="84">
        <v>44127</v>
      </c>
      <c r="C282" s="88" t="s">
        <v>469</v>
      </c>
      <c r="D282" s="88" t="s">
        <v>940</v>
      </c>
      <c r="E282" s="88" t="s">
        <v>1202</v>
      </c>
      <c r="F282" s="88">
        <v>3</v>
      </c>
      <c r="G282" s="85">
        <v>1062.2411556512332</v>
      </c>
      <c r="H282" s="85">
        <v>1168.4652712163565</v>
      </c>
      <c r="I282" s="89">
        <f t="shared" si="4"/>
        <v>973.72105934696378</v>
      </c>
      <c r="J282" s="90" t="s">
        <v>562</v>
      </c>
      <c r="K282" s="86"/>
    </row>
    <row r="283" spans="1:11" s="87" customFormat="1" x14ac:dyDescent="0.2">
      <c r="A283" s="83"/>
      <c r="B283" s="84">
        <v>44127</v>
      </c>
      <c r="C283" s="88" t="s">
        <v>470</v>
      </c>
      <c r="D283" s="88" t="s">
        <v>941</v>
      </c>
      <c r="E283" s="88" t="s">
        <v>1202</v>
      </c>
      <c r="F283" s="88">
        <v>1</v>
      </c>
      <c r="G283" s="85">
        <v>1630.6333529733843</v>
      </c>
      <c r="H283" s="85">
        <v>1793.6966882707229</v>
      </c>
      <c r="I283" s="89">
        <f t="shared" si="4"/>
        <v>1494.7472402256026</v>
      </c>
      <c r="J283" s="90" t="s">
        <v>562</v>
      </c>
      <c r="K283" s="86"/>
    </row>
    <row r="284" spans="1:11" s="87" customFormat="1" x14ac:dyDescent="0.2">
      <c r="A284" s="83"/>
      <c r="B284" s="84">
        <v>44127</v>
      </c>
      <c r="C284" s="88" t="s">
        <v>157</v>
      </c>
      <c r="D284" s="88" t="s">
        <v>949</v>
      </c>
      <c r="E284" s="88" t="s">
        <v>1202</v>
      </c>
      <c r="F284" s="88">
        <v>1</v>
      </c>
      <c r="G284" s="85">
        <v>1567.1021833770185</v>
      </c>
      <c r="H284" s="85">
        <v>1723.8124017147204</v>
      </c>
      <c r="I284" s="89">
        <f t="shared" si="4"/>
        <v>1436.5103347622671</v>
      </c>
      <c r="J284" s="90" t="s">
        <v>562</v>
      </c>
      <c r="K284" s="86"/>
    </row>
    <row r="285" spans="1:11" s="87" customFormat="1" x14ac:dyDescent="0.2">
      <c r="A285" s="83"/>
      <c r="B285" s="84">
        <v>44127</v>
      </c>
      <c r="C285" s="88" t="s">
        <v>544</v>
      </c>
      <c r="D285" s="88" t="s">
        <v>957</v>
      </c>
      <c r="E285" s="88" t="s">
        <v>1202</v>
      </c>
      <c r="F285" s="88">
        <v>50</v>
      </c>
      <c r="G285" s="85">
        <v>498.13858290022887</v>
      </c>
      <c r="H285" s="85">
        <v>547.95244119025176</v>
      </c>
      <c r="I285" s="89">
        <f t="shared" si="4"/>
        <v>456.62703432520982</v>
      </c>
      <c r="J285" s="90" t="s">
        <v>562</v>
      </c>
      <c r="K285" s="86"/>
    </row>
    <row r="286" spans="1:11" s="87" customFormat="1" x14ac:dyDescent="0.2">
      <c r="A286" s="83"/>
      <c r="B286" s="84">
        <v>44127</v>
      </c>
      <c r="C286" s="88" t="s">
        <v>9</v>
      </c>
      <c r="D286" s="88" t="s">
        <v>603</v>
      </c>
      <c r="E286" s="88" t="s">
        <v>1202</v>
      </c>
      <c r="F286" s="88">
        <v>1</v>
      </c>
      <c r="G286" s="85">
        <v>38850</v>
      </c>
      <c r="H286" s="85">
        <v>42735</v>
      </c>
      <c r="I286" s="89">
        <f t="shared" si="4"/>
        <v>35612.5</v>
      </c>
      <c r="J286" s="90" t="s">
        <v>562</v>
      </c>
      <c r="K286" s="86"/>
    </row>
    <row r="287" spans="1:11" s="87" customFormat="1" x14ac:dyDescent="0.2">
      <c r="A287" s="83"/>
      <c r="B287" s="84">
        <v>44127</v>
      </c>
      <c r="C287" s="88" t="s">
        <v>10</v>
      </c>
      <c r="D287" s="88" t="s">
        <v>604</v>
      </c>
      <c r="E287" s="88" t="s">
        <v>1202</v>
      </c>
      <c r="F287" s="88">
        <v>1</v>
      </c>
      <c r="G287" s="85">
        <v>22050</v>
      </c>
      <c r="H287" s="85">
        <v>24255.000000000004</v>
      </c>
      <c r="I287" s="89">
        <f t="shared" si="4"/>
        <v>20212.500000000004</v>
      </c>
      <c r="J287" s="90" t="s">
        <v>562</v>
      </c>
      <c r="K287" s="86"/>
    </row>
    <row r="288" spans="1:11" s="87" customFormat="1" x14ac:dyDescent="0.2">
      <c r="A288" s="83"/>
      <c r="B288" s="84">
        <v>44127</v>
      </c>
      <c r="C288" s="88" t="s">
        <v>187</v>
      </c>
      <c r="D288" s="88" t="s">
        <v>983</v>
      </c>
      <c r="E288" s="88" t="s">
        <v>355</v>
      </c>
      <c r="F288" s="88">
        <v>1</v>
      </c>
      <c r="G288" s="85">
        <v>44564.923846153833</v>
      </c>
      <c r="H288" s="85">
        <v>49021.416230769224</v>
      </c>
      <c r="I288" s="89"/>
      <c r="J288" s="85"/>
      <c r="K288" s="86"/>
    </row>
    <row r="289" spans="1:11" s="87" customFormat="1" x14ac:dyDescent="0.2">
      <c r="A289" s="83"/>
      <c r="B289" s="84">
        <v>44127</v>
      </c>
      <c r="C289" s="88" t="s">
        <v>69</v>
      </c>
      <c r="D289" s="88" t="s">
        <v>813</v>
      </c>
      <c r="E289" s="88" t="s">
        <v>1202</v>
      </c>
      <c r="F289" s="88">
        <v>1</v>
      </c>
      <c r="G289" s="85"/>
      <c r="H289" s="85"/>
      <c r="I289" s="85"/>
      <c r="J289" s="90" t="s">
        <v>1417</v>
      </c>
      <c r="K289" s="86"/>
    </row>
    <row r="290" spans="1:11" s="87" customFormat="1" x14ac:dyDescent="0.2">
      <c r="A290" s="83"/>
      <c r="B290" s="84">
        <v>44127</v>
      </c>
      <c r="C290" s="88" t="s">
        <v>70</v>
      </c>
      <c r="D290" s="88" t="s">
        <v>814</v>
      </c>
      <c r="E290" s="88" t="s">
        <v>1202</v>
      </c>
      <c r="F290" s="88">
        <v>1</v>
      </c>
      <c r="G290" s="85"/>
      <c r="H290" s="85"/>
      <c r="I290" s="85"/>
      <c r="J290" s="90" t="s">
        <v>1417</v>
      </c>
      <c r="K290" s="86"/>
    </row>
    <row r="291" spans="1:11" s="87" customFormat="1" x14ac:dyDescent="0.2">
      <c r="A291" s="83"/>
      <c r="B291" s="84">
        <v>44127</v>
      </c>
      <c r="C291" s="88" t="s">
        <v>71</v>
      </c>
      <c r="D291" s="88" t="s">
        <v>815</v>
      </c>
      <c r="E291" s="88" t="s">
        <v>1202</v>
      </c>
      <c r="F291" s="88">
        <v>1</v>
      </c>
      <c r="G291" s="85"/>
      <c r="H291" s="85"/>
      <c r="I291" s="85"/>
      <c r="J291" s="90" t="s">
        <v>1417</v>
      </c>
      <c r="K291" s="86"/>
    </row>
    <row r="292" spans="1:11" s="87" customFormat="1" x14ac:dyDescent="0.2">
      <c r="A292" s="83"/>
      <c r="B292" s="84">
        <v>44127</v>
      </c>
      <c r="C292" s="88" t="s">
        <v>312</v>
      </c>
      <c r="D292" s="88" t="s">
        <v>815</v>
      </c>
      <c r="E292" s="88" t="s">
        <v>1202</v>
      </c>
      <c r="F292" s="88">
        <v>1</v>
      </c>
      <c r="G292" s="85"/>
      <c r="H292" s="85"/>
      <c r="I292" s="85"/>
      <c r="J292" s="90" t="s">
        <v>1417</v>
      </c>
      <c r="K292" s="86"/>
    </row>
    <row r="293" spans="1:11" s="87" customFormat="1" x14ac:dyDescent="0.2">
      <c r="A293" s="83"/>
      <c r="B293" s="84">
        <v>44127</v>
      </c>
      <c r="C293" s="88" t="s">
        <v>72</v>
      </c>
      <c r="D293" s="88" t="s">
        <v>816</v>
      </c>
      <c r="E293" s="88" t="s">
        <v>1202</v>
      </c>
      <c r="F293" s="88">
        <v>1</v>
      </c>
      <c r="G293" s="85"/>
      <c r="H293" s="85"/>
      <c r="I293" s="85"/>
      <c r="J293" s="90" t="s">
        <v>1417</v>
      </c>
      <c r="K293" s="86"/>
    </row>
    <row r="294" spans="1:11" s="87" customFormat="1" x14ac:dyDescent="0.2">
      <c r="A294" s="83"/>
      <c r="B294" s="84">
        <v>44127</v>
      </c>
      <c r="C294" s="88" t="s">
        <v>73</v>
      </c>
      <c r="D294" s="88" t="s">
        <v>817</v>
      </c>
      <c r="E294" s="88" t="s">
        <v>1202</v>
      </c>
      <c r="F294" s="88">
        <v>1</v>
      </c>
      <c r="G294" s="85"/>
      <c r="H294" s="85"/>
      <c r="I294" s="85"/>
      <c r="J294" s="90" t="s">
        <v>1417</v>
      </c>
      <c r="K294" s="86"/>
    </row>
    <row r="295" spans="1:11" s="87" customFormat="1" x14ac:dyDescent="0.2">
      <c r="A295" s="83"/>
      <c r="B295" s="84">
        <v>44127</v>
      </c>
      <c r="C295" s="88" t="s">
        <v>367</v>
      </c>
      <c r="D295" s="88" t="s">
        <v>818</v>
      </c>
      <c r="E295" s="88" t="s">
        <v>1202</v>
      </c>
      <c r="F295" s="88">
        <v>10</v>
      </c>
      <c r="G295" s="85"/>
      <c r="H295" s="85"/>
      <c r="I295" s="85"/>
      <c r="J295" s="90" t="s">
        <v>1417</v>
      </c>
      <c r="K295" s="86"/>
    </row>
    <row r="296" spans="1:11" s="87" customFormat="1" x14ac:dyDescent="0.2">
      <c r="A296" s="83"/>
      <c r="B296" s="84">
        <v>44127</v>
      </c>
      <c r="C296" s="88" t="s">
        <v>501</v>
      </c>
      <c r="D296" s="88" t="s">
        <v>676</v>
      </c>
      <c r="E296" s="88" t="s">
        <v>1202</v>
      </c>
      <c r="F296" s="88">
        <v>1</v>
      </c>
      <c r="G296" s="85"/>
      <c r="H296" s="85"/>
      <c r="I296" s="85"/>
      <c r="J296" s="90" t="s">
        <v>1418</v>
      </c>
      <c r="K296" s="86"/>
    </row>
    <row r="297" spans="1:11" s="87" customFormat="1" x14ac:dyDescent="0.2">
      <c r="A297" s="83"/>
      <c r="B297" s="84">
        <v>44127</v>
      </c>
      <c r="C297" s="88" t="s">
        <v>503</v>
      </c>
      <c r="D297" s="88" t="s">
        <v>677</v>
      </c>
      <c r="E297" s="88" t="s">
        <v>1202</v>
      </c>
      <c r="F297" s="88">
        <v>1</v>
      </c>
      <c r="G297" s="85"/>
      <c r="H297" s="85"/>
      <c r="I297" s="85"/>
      <c r="J297" s="90" t="s">
        <v>1418</v>
      </c>
      <c r="K297" s="86"/>
    </row>
    <row r="298" spans="1:11" s="87" customFormat="1" x14ac:dyDescent="0.2">
      <c r="A298" s="83"/>
      <c r="B298" s="84">
        <v>44127</v>
      </c>
      <c r="C298" s="88" t="s">
        <v>502</v>
      </c>
      <c r="D298" s="88" t="s">
        <v>678</v>
      </c>
      <c r="E298" s="88" t="s">
        <v>1202</v>
      </c>
      <c r="F298" s="88">
        <v>1</v>
      </c>
      <c r="G298" s="85"/>
      <c r="H298" s="85"/>
      <c r="I298" s="85"/>
      <c r="J298" s="90" t="s">
        <v>1418</v>
      </c>
      <c r="K298" s="86"/>
    </row>
    <row r="299" spans="1:11" s="87" customFormat="1" x14ac:dyDescent="0.2">
      <c r="A299" s="83"/>
      <c r="B299" s="84">
        <v>44127</v>
      </c>
      <c r="C299" s="88" t="s">
        <v>509</v>
      </c>
      <c r="D299" s="88" t="s">
        <v>679</v>
      </c>
      <c r="E299" s="88" t="s">
        <v>1202</v>
      </c>
      <c r="F299" s="88">
        <v>1</v>
      </c>
      <c r="G299" s="85"/>
      <c r="H299" s="85"/>
      <c r="I299" s="85"/>
      <c r="J299" s="90" t="s">
        <v>1418</v>
      </c>
      <c r="K299" s="86"/>
    </row>
    <row r="300" spans="1:11" s="87" customFormat="1" x14ac:dyDescent="0.2">
      <c r="A300" s="83"/>
      <c r="B300" s="84">
        <v>44127</v>
      </c>
      <c r="C300" s="88" t="s">
        <v>506</v>
      </c>
      <c r="D300" s="88" t="s">
        <v>679</v>
      </c>
      <c r="E300" s="88" t="s">
        <v>1202</v>
      </c>
      <c r="F300" s="88">
        <v>1</v>
      </c>
      <c r="G300" s="85"/>
      <c r="H300" s="85"/>
      <c r="I300" s="85"/>
      <c r="J300" s="90" t="s">
        <v>1418</v>
      </c>
      <c r="K300" s="86"/>
    </row>
    <row r="301" spans="1:11" s="87" customFormat="1" x14ac:dyDescent="0.2">
      <c r="A301" s="83"/>
      <c r="B301" s="84">
        <v>44127</v>
      </c>
      <c r="C301" s="88" t="s">
        <v>84</v>
      </c>
      <c r="D301" s="88" t="s">
        <v>829</v>
      </c>
      <c r="E301" s="88" t="s">
        <v>1202</v>
      </c>
      <c r="F301" s="88">
        <v>1</v>
      </c>
      <c r="G301" s="85"/>
      <c r="H301" s="85"/>
      <c r="I301" s="85"/>
      <c r="J301" s="90" t="s">
        <v>1418</v>
      </c>
      <c r="K301" s="86"/>
    </row>
    <row r="302" spans="1:11" s="87" customFormat="1" x14ac:dyDescent="0.2">
      <c r="A302" s="83"/>
      <c r="B302" s="84">
        <v>44127</v>
      </c>
      <c r="C302" s="88" t="s">
        <v>1400</v>
      </c>
      <c r="D302" s="88" t="s">
        <v>1402</v>
      </c>
      <c r="E302" s="88" t="s">
        <v>1202</v>
      </c>
      <c r="F302" s="88">
        <v>1</v>
      </c>
      <c r="G302" s="85"/>
      <c r="H302" s="85"/>
      <c r="I302" s="85"/>
      <c r="J302" s="90" t="s">
        <v>1418</v>
      </c>
      <c r="K302" s="86"/>
    </row>
    <row r="303" spans="1:11" s="87" customFormat="1" x14ac:dyDescent="0.2">
      <c r="A303" s="83"/>
      <c r="B303" s="84">
        <v>44127</v>
      </c>
      <c r="C303" s="88" t="s">
        <v>1401</v>
      </c>
      <c r="D303" s="88" t="s">
        <v>1403</v>
      </c>
      <c r="E303" s="88" t="s">
        <v>1202</v>
      </c>
      <c r="F303" s="88">
        <v>1</v>
      </c>
      <c r="G303" s="85"/>
      <c r="H303" s="85"/>
      <c r="I303" s="85"/>
      <c r="J303" s="90" t="s">
        <v>1418</v>
      </c>
      <c r="K303" s="86"/>
    </row>
    <row r="304" spans="1:11" x14ac:dyDescent="0.2">
      <c r="B304" s="84">
        <v>44161</v>
      </c>
      <c r="C304" s="85" t="s">
        <v>25</v>
      </c>
      <c r="D304" s="85"/>
      <c r="E304" s="85" t="s">
        <v>1202</v>
      </c>
      <c r="F304" s="88">
        <v>1</v>
      </c>
      <c r="G304" s="85">
        <v>8220.288461538461</v>
      </c>
      <c r="H304" s="85">
        <v>9042.3173076923085</v>
      </c>
      <c r="I304" s="85">
        <f>Table2[[#This Row],[Новая цена c НДС]]/1.2</f>
        <v>7535.2644230769238</v>
      </c>
      <c r="J304" s="90" t="s">
        <v>562</v>
      </c>
      <c r="K304" s="77"/>
    </row>
    <row r="305" spans="2:11" x14ac:dyDescent="0.2">
      <c r="B305" s="84">
        <v>44161</v>
      </c>
      <c r="C305" s="85" t="s">
        <v>15</v>
      </c>
      <c r="D305" s="85"/>
      <c r="E305" s="85" t="s">
        <v>1202</v>
      </c>
      <c r="F305" s="88">
        <v>1</v>
      </c>
      <c r="G305" s="85">
        <v>27006.387692307693</v>
      </c>
      <c r="H305" s="85">
        <v>29707.026461538466</v>
      </c>
      <c r="I305" s="85">
        <f>Table2[[#This Row],[Новая цена c НДС]]/1.2</f>
        <v>24755.855384615388</v>
      </c>
      <c r="J305" s="90" t="s">
        <v>562</v>
      </c>
      <c r="K305" s="77"/>
    </row>
    <row r="306" spans="2:11" x14ac:dyDescent="0.2">
      <c r="B306" s="84">
        <v>44161</v>
      </c>
      <c r="C306" s="85" t="s">
        <v>27</v>
      </c>
      <c r="D306" s="85"/>
      <c r="E306" s="85" t="s">
        <v>1202</v>
      </c>
      <c r="F306" s="88">
        <v>1</v>
      </c>
      <c r="G306" s="85">
        <v>278.04608120519998</v>
      </c>
      <c r="H306" s="85">
        <v>319.75299338597995</v>
      </c>
      <c r="I306" s="85">
        <f>Table2[[#This Row],[Новая цена c НДС]]/1.2</f>
        <v>266.46082782164996</v>
      </c>
      <c r="J306" s="90" t="s">
        <v>562</v>
      </c>
      <c r="K306" s="77"/>
    </row>
    <row r="307" spans="2:11" x14ac:dyDescent="0.2">
      <c r="B307" s="84">
        <v>44161</v>
      </c>
      <c r="C307" s="88" t="s">
        <v>1139</v>
      </c>
      <c r="D307" s="85"/>
      <c r="E307" s="85" t="s">
        <v>1202</v>
      </c>
      <c r="F307" s="88">
        <v>1</v>
      </c>
      <c r="G307" s="85">
        <v>278.04608120519998</v>
      </c>
      <c r="H307" s="85">
        <v>319.75299338597995</v>
      </c>
      <c r="I307" s="85">
        <f>Table2[[#This Row],[Новая цена c НДС]]/1.2</f>
        <v>266.46082782164996</v>
      </c>
      <c r="J307" s="90" t="s">
        <v>562</v>
      </c>
      <c r="K307" s="81"/>
    </row>
    <row r="308" spans="2:11" x14ac:dyDescent="0.2">
      <c r="B308" s="84">
        <v>44161</v>
      </c>
      <c r="C308" s="88" t="s">
        <v>28</v>
      </c>
      <c r="D308" s="85"/>
      <c r="E308" s="85" t="s">
        <v>1202</v>
      </c>
      <c r="F308" s="88">
        <v>1</v>
      </c>
      <c r="G308" s="85">
        <v>370.72810827359996</v>
      </c>
      <c r="H308" s="85">
        <v>426.33732451463993</v>
      </c>
      <c r="I308" s="85">
        <f>Table2[[#This Row],[Новая цена c НДС]]/1.2</f>
        <v>355.28110376219996</v>
      </c>
      <c r="J308" s="90" t="s">
        <v>562</v>
      </c>
      <c r="K308" s="81"/>
    </row>
    <row r="309" spans="2:11" x14ac:dyDescent="0.2">
      <c r="B309" s="84">
        <v>44161</v>
      </c>
      <c r="C309" s="88" t="s">
        <v>29</v>
      </c>
      <c r="D309" s="85"/>
      <c r="E309" s="85" t="s">
        <v>1202</v>
      </c>
      <c r="F309" s="88">
        <v>1</v>
      </c>
      <c r="G309" s="85">
        <v>339.49083248388007</v>
      </c>
      <c r="H309" s="85">
        <v>390.41445735646204</v>
      </c>
      <c r="I309" s="85">
        <f>Table2[[#This Row],[Новая цена c НДС]]/1.2</f>
        <v>325.34538113038502</v>
      </c>
      <c r="J309" s="90" t="s">
        <v>562</v>
      </c>
      <c r="K309" s="81"/>
    </row>
    <row r="310" spans="2:11" x14ac:dyDescent="0.2">
      <c r="B310" s="84">
        <v>44161</v>
      </c>
      <c r="C310" s="88" t="s">
        <v>1141</v>
      </c>
      <c r="D310" s="85"/>
      <c r="E310" s="85" t="s">
        <v>1202</v>
      </c>
      <c r="F310" s="88">
        <v>1</v>
      </c>
      <c r="G310" s="85">
        <v>339.49083248388007</v>
      </c>
      <c r="H310" s="85">
        <v>390.41445735646204</v>
      </c>
      <c r="I310" s="85">
        <f>Table2[[#This Row],[Новая цена c НДС]]/1.2</f>
        <v>325.34538113038502</v>
      </c>
      <c r="J310" s="90" t="s">
        <v>562</v>
      </c>
      <c r="K310" s="81"/>
    </row>
    <row r="311" spans="2:11" x14ac:dyDescent="0.2">
      <c r="B311" s="84">
        <v>44161</v>
      </c>
      <c r="C311" s="88" t="s">
        <v>389</v>
      </c>
      <c r="D311" s="85"/>
      <c r="E311" s="85" t="s">
        <v>1202</v>
      </c>
      <c r="F311" s="88">
        <v>1</v>
      </c>
      <c r="G311" s="85">
        <v>386.17511278500001</v>
      </c>
      <c r="H311" s="85">
        <v>444.10137970274997</v>
      </c>
      <c r="I311" s="85">
        <f>Table2[[#This Row],[Новая цена c НДС]]/1.2</f>
        <v>370.08448308562498</v>
      </c>
      <c r="J311" s="90" t="s">
        <v>562</v>
      </c>
      <c r="K311" s="81"/>
    </row>
    <row r="312" spans="2:11" x14ac:dyDescent="0.2">
      <c r="B312" s="84">
        <v>44161</v>
      </c>
      <c r="C312" s="88" t="s">
        <v>1116</v>
      </c>
      <c r="D312" s="85"/>
      <c r="E312" s="85" t="s">
        <v>1202</v>
      </c>
      <c r="F312" s="88">
        <v>1</v>
      </c>
      <c r="G312" s="85">
        <v>2113.125</v>
      </c>
      <c r="H312" s="85">
        <v>2430.09375</v>
      </c>
      <c r="I312" s="85">
        <f>Table2[[#This Row],[Новая цена c НДС]]/1.2</f>
        <v>2025.078125</v>
      </c>
      <c r="J312" s="90" t="s">
        <v>562</v>
      </c>
      <c r="K312" s="77"/>
    </row>
    <row r="313" spans="2:11" x14ac:dyDescent="0.2">
      <c r="B313" s="84">
        <v>44161</v>
      </c>
      <c r="C313" s="88" t="s">
        <v>1118</v>
      </c>
      <c r="D313" s="85"/>
      <c r="E313" s="85" t="s">
        <v>1202</v>
      </c>
      <c r="F313" s="88">
        <v>1</v>
      </c>
      <c r="G313" s="85">
        <v>2113.125</v>
      </c>
      <c r="H313" s="85">
        <v>2430.09375</v>
      </c>
      <c r="I313" s="85">
        <f>Table2[[#This Row],[Новая цена c НДС]]/1.2</f>
        <v>2025.078125</v>
      </c>
      <c r="J313" s="90" t="s">
        <v>562</v>
      </c>
      <c r="K313" s="77"/>
    </row>
    <row r="314" spans="2:11" x14ac:dyDescent="0.2">
      <c r="B314" s="84">
        <v>44161</v>
      </c>
      <c r="C314" s="88" t="s">
        <v>1117</v>
      </c>
      <c r="D314" s="85"/>
      <c r="E314" s="85" t="s">
        <v>1202</v>
      </c>
      <c r="F314" s="88">
        <v>1</v>
      </c>
      <c r="G314" s="85">
        <v>2233.875</v>
      </c>
      <c r="H314" s="85">
        <v>2568.9562499999997</v>
      </c>
      <c r="I314" s="85">
        <f>Table2[[#This Row],[Новая цена c НДС]]/1.2</f>
        <v>2140.796875</v>
      </c>
      <c r="J314" s="90" t="s">
        <v>562</v>
      </c>
      <c r="K314" s="77"/>
    </row>
    <row r="315" spans="2:11" x14ac:dyDescent="0.2">
      <c r="B315" s="84">
        <v>44161</v>
      </c>
      <c r="C315" s="88" t="s">
        <v>1119</v>
      </c>
      <c r="D315" s="85"/>
      <c r="E315" s="85" t="s">
        <v>1202</v>
      </c>
      <c r="F315" s="88">
        <v>1</v>
      </c>
      <c r="G315" s="85">
        <v>2233.875</v>
      </c>
      <c r="H315" s="85">
        <v>2568.9562499999997</v>
      </c>
      <c r="I315" s="85">
        <f>Table2[[#This Row],[Новая цена c НДС]]/1.2</f>
        <v>2140.796875</v>
      </c>
      <c r="J315" s="90" t="s">
        <v>562</v>
      </c>
      <c r="K315" s="77"/>
    </row>
    <row r="316" spans="2:11" x14ac:dyDescent="0.2">
      <c r="B316" s="84">
        <v>44161</v>
      </c>
      <c r="C316" s="88" t="s">
        <v>1114</v>
      </c>
      <c r="D316" s="85"/>
      <c r="E316" s="85" t="s">
        <v>1202</v>
      </c>
      <c r="F316" s="88">
        <v>1</v>
      </c>
      <c r="G316" s="85">
        <v>753.53491590819749</v>
      </c>
      <c r="H316" s="85">
        <v>904.24189908983692</v>
      </c>
      <c r="I316" s="85">
        <f>Table2[[#This Row],[Новая цена c НДС]]/1.2</f>
        <v>753.53491590819749</v>
      </c>
      <c r="J316" s="90" t="s">
        <v>562</v>
      </c>
      <c r="K316" s="77"/>
    </row>
    <row r="317" spans="2:11" x14ac:dyDescent="0.2">
      <c r="B317" s="84">
        <v>44161</v>
      </c>
      <c r="C317" s="88" t="s">
        <v>1115</v>
      </c>
      <c r="D317" s="85"/>
      <c r="E317" s="85" t="s">
        <v>1202</v>
      </c>
      <c r="F317" s="88">
        <v>1</v>
      </c>
      <c r="G317" s="85">
        <v>790.80653540473202</v>
      </c>
      <c r="H317" s="85">
        <v>948.96784248567837</v>
      </c>
      <c r="I317" s="85">
        <f>Table2[[#This Row],[Новая цена c НДС]]/1.2</f>
        <v>790.80653540473202</v>
      </c>
      <c r="J317" s="90" t="s">
        <v>562</v>
      </c>
      <c r="K317" s="77"/>
    </row>
    <row r="318" spans="2:11" x14ac:dyDescent="0.2">
      <c r="B318" s="84">
        <v>44161</v>
      </c>
      <c r="C318" s="88" t="s">
        <v>1047</v>
      </c>
      <c r="D318" s="85"/>
      <c r="E318" s="85" t="s">
        <v>1202</v>
      </c>
      <c r="F318" s="88">
        <v>1</v>
      </c>
      <c r="G318" s="85">
        <v>1353.4901348790938</v>
      </c>
      <c r="H318" s="85">
        <v>1488.8391483670034</v>
      </c>
      <c r="I318" s="85">
        <f>Table2[[#This Row],[Новая цена c НДС]]/1.2</f>
        <v>1240.6992903058363</v>
      </c>
      <c r="J318" s="90" t="s">
        <v>562</v>
      </c>
      <c r="K318" s="77"/>
    </row>
    <row r="319" spans="2:11" x14ac:dyDescent="0.2">
      <c r="B319" s="84">
        <v>44161</v>
      </c>
      <c r="C319" s="88" t="s">
        <v>1048</v>
      </c>
      <c r="D319" s="85"/>
      <c r="E319" s="85" t="s">
        <v>1202</v>
      </c>
      <c r="F319" s="88">
        <v>1</v>
      </c>
      <c r="G319" s="85">
        <v>1353.4901348790938</v>
      </c>
      <c r="H319" s="85">
        <v>1488.8391483670034</v>
      </c>
      <c r="I319" s="85">
        <f>Table2[[#This Row],[Новая цена c НДС]]/1.2</f>
        <v>1240.6992903058363</v>
      </c>
      <c r="J319" s="90" t="s">
        <v>562</v>
      </c>
      <c r="K319" s="77"/>
    </row>
    <row r="320" spans="2:11" x14ac:dyDescent="0.2">
      <c r="B320" s="84">
        <v>44161</v>
      </c>
      <c r="C320" s="88" t="s">
        <v>572</v>
      </c>
      <c r="D320" s="85"/>
      <c r="E320" s="85" t="s">
        <v>1202</v>
      </c>
      <c r="F320" s="88">
        <v>1</v>
      </c>
      <c r="G320" s="85">
        <v>713.26781711088756</v>
      </c>
      <c r="H320" s="85">
        <v>784.59459882197643</v>
      </c>
      <c r="I320" s="85">
        <f>Table2[[#This Row],[Новая цена c НДС]]/1.2</f>
        <v>653.82883235164707</v>
      </c>
      <c r="J320" s="90" t="s">
        <v>562</v>
      </c>
      <c r="K320" s="77"/>
    </row>
    <row r="321" spans="2:11" x14ac:dyDescent="0.2">
      <c r="B321" s="84">
        <v>44161</v>
      </c>
      <c r="C321" s="88" t="s">
        <v>575</v>
      </c>
      <c r="D321" s="85"/>
      <c r="E321" s="85" t="s">
        <v>1202</v>
      </c>
      <c r="F321" s="88">
        <v>1</v>
      </c>
      <c r="G321" s="85">
        <v>713.26781711088756</v>
      </c>
      <c r="H321" s="85">
        <v>784.59459882197643</v>
      </c>
      <c r="I321" s="85">
        <f>Table2[[#This Row],[Новая цена c НДС]]/1.2</f>
        <v>653.82883235164707</v>
      </c>
      <c r="J321" s="90" t="s">
        <v>562</v>
      </c>
      <c r="K321" s="77"/>
    </row>
    <row r="322" spans="2:11" x14ac:dyDescent="0.2">
      <c r="B322" s="84">
        <v>44161</v>
      </c>
      <c r="C322" s="88" t="s">
        <v>1413</v>
      </c>
      <c r="D322" s="85"/>
      <c r="E322" s="85" t="s">
        <v>1202</v>
      </c>
      <c r="F322" s="88">
        <v>1</v>
      </c>
      <c r="G322" s="85">
        <v>544.26058333762501</v>
      </c>
      <c r="H322" s="85">
        <v>598.68664167138752</v>
      </c>
      <c r="I322" s="85">
        <f>Table2[[#This Row],[Новая цена c НДС]]/1.2</f>
        <v>498.9055347261563</v>
      </c>
      <c r="J322" s="90" t="s">
        <v>562</v>
      </c>
      <c r="K322" s="77"/>
    </row>
    <row r="323" spans="2:11" x14ac:dyDescent="0.2">
      <c r="B323" s="84">
        <v>44161</v>
      </c>
      <c r="C323" s="88" t="s">
        <v>571</v>
      </c>
      <c r="D323" s="85"/>
      <c r="E323" s="85" t="s">
        <v>1202</v>
      </c>
      <c r="F323" s="88">
        <v>1</v>
      </c>
      <c r="G323" s="85">
        <v>544.26058333762501</v>
      </c>
      <c r="H323" s="85">
        <v>598.68664167138752</v>
      </c>
      <c r="I323" s="85">
        <f>Table2[[#This Row],[Новая цена c НДС]]/1.2</f>
        <v>498.9055347261563</v>
      </c>
      <c r="J323" s="90" t="s">
        <v>562</v>
      </c>
      <c r="K323" s="77"/>
    </row>
    <row r="324" spans="2:11" x14ac:dyDescent="0.2">
      <c r="B324" s="84">
        <v>44161</v>
      </c>
      <c r="C324" s="88" t="s">
        <v>570</v>
      </c>
      <c r="D324" s="85"/>
      <c r="E324" s="85" t="s">
        <v>1202</v>
      </c>
      <c r="F324" s="88">
        <v>1</v>
      </c>
      <c r="G324" s="85">
        <v>512.61183041654215</v>
      </c>
      <c r="H324" s="85">
        <v>563.8730134581964</v>
      </c>
      <c r="I324" s="85">
        <f>Table2[[#This Row],[Новая цена c НДС]]/1.2</f>
        <v>469.89417788183033</v>
      </c>
      <c r="J324" s="90" t="s">
        <v>562</v>
      </c>
      <c r="K324" s="77"/>
    </row>
    <row r="325" spans="2:11" x14ac:dyDescent="0.2">
      <c r="B325" s="84">
        <v>44161</v>
      </c>
      <c r="C325" s="88" t="s">
        <v>573</v>
      </c>
      <c r="D325" s="85"/>
      <c r="E325" s="85" t="s">
        <v>1202</v>
      </c>
      <c r="F325" s="88">
        <v>1</v>
      </c>
      <c r="G325" s="85">
        <v>916.11946557959254</v>
      </c>
      <c r="H325" s="85">
        <v>1007.7314121375518</v>
      </c>
      <c r="I325" s="85">
        <f>Table2[[#This Row],[Новая цена c НДС]]/1.2</f>
        <v>839.7761767812932</v>
      </c>
      <c r="J325" s="90" t="s">
        <v>562</v>
      </c>
      <c r="K325" s="77"/>
    </row>
    <row r="326" spans="2:11" x14ac:dyDescent="0.2">
      <c r="B326" s="84">
        <v>44161</v>
      </c>
      <c r="C326" s="88" t="s">
        <v>574</v>
      </c>
      <c r="D326" s="85"/>
      <c r="E326" s="85" t="s">
        <v>1202</v>
      </c>
      <c r="F326" s="88">
        <v>1</v>
      </c>
      <c r="G326" s="85">
        <v>916.11946557959254</v>
      </c>
      <c r="H326" s="85">
        <v>1007.7314121375518</v>
      </c>
      <c r="I326" s="85">
        <f>Table2[[#This Row],[Новая цена c НДС]]/1.2</f>
        <v>839.7761767812932</v>
      </c>
      <c r="J326" s="90" t="s">
        <v>562</v>
      </c>
      <c r="K326" s="77"/>
    </row>
    <row r="327" spans="2:11" x14ac:dyDescent="0.2">
      <c r="B327" s="84">
        <v>44161</v>
      </c>
      <c r="C327" s="85" t="s">
        <v>275</v>
      </c>
      <c r="D327" s="85"/>
      <c r="E327" s="85" t="s">
        <v>1202</v>
      </c>
      <c r="F327" s="88">
        <v>1</v>
      </c>
      <c r="G327" s="85">
        <v>7.8889139290095764</v>
      </c>
      <c r="H327" s="85">
        <v>8.6778053219105349</v>
      </c>
      <c r="I327" s="85">
        <f>Table2[[#This Row],[Новая цена c НДС]]/1.2</f>
        <v>7.231504434925446</v>
      </c>
      <c r="J327" s="90" t="s">
        <v>562</v>
      </c>
      <c r="K327" s="77"/>
    </row>
    <row r="328" spans="2:11" x14ac:dyDescent="0.2">
      <c r="B328" s="84">
        <v>44161</v>
      </c>
      <c r="C328" s="88" t="s">
        <v>33</v>
      </c>
      <c r="D328" s="85"/>
      <c r="E328" s="85" t="s">
        <v>1202</v>
      </c>
      <c r="F328" s="88">
        <v>1</v>
      </c>
      <c r="G328" s="85">
        <v>72.022453133400006</v>
      </c>
      <c r="H328" s="85">
        <v>79.224698446740007</v>
      </c>
      <c r="I328" s="85">
        <f>Table2[[#This Row],[Новая цена c НДС]]/1.2</f>
        <v>66.02058203895001</v>
      </c>
      <c r="J328" s="90" t="s">
        <v>562</v>
      </c>
      <c r="K328" s="77"/>
    </row>
    <row r="329" spans="2:11" x14ac:dyDescent="0.2">
      <c r="B329" s="84">
        <v>44161</v>
      </c>
      <c r="C329" s="88" t="s">
        <v>440</v>
      </c>
      <c r="D329" s="85"/>
      <c r="E329" s="85" t="s">
        <v>1202</v>
      </c>
      <c r="F329" s="88">
        <v>1</v>
      </c>
      <c r="G329" s="85">
        <v>25.780764473887501</v>
      </c>
      <c r="H329" s="85">
        <v>28.358840921276254</v>
      </c>
      <c r="I329" s="85">
        <f>Table2[[#This Row],[Новая цена c НДС]]/1.2</f>
        <v>23.63236743439688</v>
      </c>
      <c r="J329" s="90" t="s">
        <v>562</v>
      </c>
      <c r="K329" s="77"/>
    </row>
    <row r="330" spans="2:11" x14ac:dyDescent="0.2">
      <c r="B330" s="84">
        <v>44161</v>
      </c>
      <c r="C330" s="88" t="s">
        <v>452</v>
      </c>
      <c r="D330" s="85"/>
      <c r="E330" s="85" t="s">
        <v>1202</v>
      </c>
      <c r="F330" s="88">
        <v>1</v>
      </c>
      <c r="G330" s="85">
        <v>25.780764473887501</v>
      </c>
      <c r="H330" s="85">
        <v>28.358840921276254</v>
      </c>
      <c r="I330" s="85">
        <f>Table2[[#This Row],[Новая цена c НДС]]/1.2</f>
        <v>23.63236743439688</v>
      </c>
      <c r="J330" s="90" t="s">
        <v>562</v>
      </c>
      <c r="K330" s="81"/>
    </row>
    <row r="331" spans="2:11" x14ac:dyDescent="0.2">
      <c r="B331" s="84">
        <v>44161</v>
      </c>
      <c r="C331" s="88" t="s">
        <v>35</v>
      </c>
      <c r="D331" s="85"/>
      <c r="E331" s="85" t="s">
        <v>1202</v>
      </c>
      <c r="F331" s="88">
        <v>1</v>
      </c>
      <c r="G331" s="85">
        <v>849.37306635669745</v>
      </c>
      <c r="H331" s="85">
        <v>934.31037299236732</v>
      </c>
      <c r="I331" s="85">
        <f>Table2[[#This Row],[Новая цена c НДС]]/1.2</f>
        <v>778.59197749363943</v>
      </c>
      <c r="J331" s="90" t="s">
        <v>562</v>
      </c>
      <c r="K331" s="77"/>
    </row>
    <row r="332" spans="2:11" x14ac:dyDescent="0.2">
      <c r="B332" s="84">
        <v>44161</v>
      </c>
      <c r="C332" s="118" t="s">
        <v>43</v>
      </c>
      <c r="D332" s="119"/>
      <c r="E332" s="85" t="s">
        <v>1202</v>
      </c>
      <c r="F332" s="88">
        <v>1</v>
      </c>
      <c r="G332" s="85">
        <v>2646</v>
      </c>
      <c r="H332" s="85">
        <v>2778.3</v>
      </c>
      <c r="I332" s="85">
        <f>Table2[[#This Row],[Новая цена c НДС]]/1.2</f>
        <v>2315.2500000000005</v>
      </c>
      <c r="J332" s="90" t="s">
        <v>562</v>
      </c>
      <c r="K332" s="78"/>
    </row>
    <row r="333" spans="2:11" x14ac:dyDescent="0.2">
      <c r="B333" s="84">
        <v>44161</v>
      </c>
      <c r="C333" s="88" t="s">
        <v>561</v>
      </c>
      <c r="D333" s="85"/>
      <c r="E333" s="85" t="s">
        <v>1202</v>
      </c>
      <c r="F333" s="88">
        <v>1</v>
      </c>
      <c r="G333" s="85">
        <v>2404.5</v>
      </c>
      <c r="H333" s="85">
        <v>2644.9500000000003</v>
      </c>
      <c r="I333" s="85">
        <f>Table2[[#This Row],[Новая цена c НДС]]/1.2</f>
        <v>2204.1250000000005</v>
      </c>
      <c r="J333" s="90" t="s">
        <v>562</v>
      </c>
      <c r="K333" s="81"/>
    </row>
    <row r="334" spans="2:11" x14ac:dyDescent="0.2">
      <c r="B334" s="84">
        <v>44161</v>
      </c>
      <c r="C334" s="88" t="s">
        <v>1289</v>
      </c>
      <c r="D334" s="85"/>
      <c r="E334" s="85" t="s">
        <v>1202</v>
      </c>
      <c r="F334" s="88">
        <v>1</v>
      </c>
      <c r="G334" s="85">
        <v>2404.5</v>
      </c>
      <c r="H334" s="85">
        <v>2644.9500000000003</v>
      </c>
      <c r="I334" s="85">
        <f>Table2[[#This Row],[Новая цена c НДС]]/1.2</f>
        <v>2204.1250000000005</v>
      </c>
      <c r="J334" s="90" t="s">
        <v>562</v>
      </c>
      <c r="K334" s="81"/>
    </row>
    <row r="335" spans="2:11" x14ac:dyDescent="0.2">
      <c r="B335" s="84">
        <v>44161</v>
      </c>
      <c r="C335" s="88" t="s">
        <v>534</v>
      </c>
      <c r="D335" s="85"/>
      <c r="E335" s="85" t="s">
        <v>1202</v>
      </c>
      <c r="F335" s="88">
        <v>1</v>
      </c>
      <c r="G335" s="85">
        <v>2761.5</v>
      </c>
      <c r="H335" s="85">
        <v>3175</v>
      </c>
      <c r="I335" s="85">
        <f>Table2[[#This Row],[Новая цена c НДС]]/1.2</f>
        <v>2645.8333333333335</v>
      </c>
      <c r="J335" s="90" t="s">
        <v>562</v>
      </c>
      <c r="K335" s="81"/>
    </row>
    <row r="336" spans="2:11" x14ac:dyDescent="0.2">
      <c r="B336" s="84">
        <v>44161</v>
      </c>
      <c r="C336" s="88" t="s">
        <v>535</v>
      </c>
      <c r="D336" s="85"/>
      <c r="E336" s="85" t="s">
        <v>1202</v>
      </c>
      <c r="F336" s="88">
        <v>1</v>
      </c>
      <c r="G336" s="85">
        <v>2761.5</v>
      </c>
      <c r="H336" s="85">
        <v>3175</v>
      </c>
      <c r="I336" s="85">
        <f>Table2[[#This Row],[Новая цена c НДС]]/1.2</f>
        <v>2645.8333333333335</v>
      </c>
      <c r="J336" s="90" t="s">
        <v>562</v>
      </c>
      <c r="K336" s="81"/>
    </row>
    <row r="337" spans="2:11" x14ac:dyDescent="0.2">
      <c r="B337" s="84">
        <v>44161</v>
      </c>
      <c r="C337" s="88" t="s">
        <v>536</v>
      </c>
      <c r="D337" s="85"/>
      <c r="E337" s="85" t="s">
        <v>1202</v>
      </c>
      <c r="F337" s="88">
        <v>1</v>
      </c>
      <c r="G337" s="85">
        <v>2761.5</v>
      </c>
      <c r="H337" s="85">
        <v>3175</v>
      </c>
      <c r="I337" s="85">
        <f>Table2[[#This Row],[Новая цена c НДС]]/1.2</f>
        <v>2645.8333333333335</v>
      </c>
      <c r="J337" s="90" t="s">
        <v>562</v>
      </c>
      <c r="K337" s="77"/>
    </row>
    <row r="338" spans="2:11" x14ac:dyDescent="0.2">
      <c r="B338" s="84">
        <v>44161</v>
      </c>
      <c r="C338" s="88" t="s">
        <v>537</v>
      </c>
      <c r="D338" s="85"/>
      <c r="E338" s="85" t="s">
        <v>1202</v>
      </c>
      <c r="F338" s="88">
        <v>1</v>
      </c>
      <c r="G338" s="85">
        <v>2640.3566538461532</v>
      </c>
      <c r="H338" s="85">
        <v>2975</v>
      </c>
      <c r="I338" s="85">
        <f>Table2[[#This Row],[Новая цена c НДС]]/1.2</f>
        <v>2479.166666666667</v>
      </c>
      <c r="J338" s="90" t="s">
        <v>562</v>
      </c>
      <c r="K338" s="81"/>
    </row>
    <row r="339" spans="2:11" x14ac:dyDescent="0.2">
      <c r="B339" s="84">
        <v>44161</v>
      </c>
      <c r="C339" s="88" t="s">
        <v>538</v>
      </c>
      <c r="D339" s="85"/>
      <c r="E339" s="85" t="s">
        <v>1202</v>
      </c>
      <c r="F339" s="88">
        <v>1</v>
      </c>
      <c r="G339" s="85">
        <v>2912.0583250229638</v>
      </c>
      <c r="H339" s="85">
        <v>2975</v>
      </c>
      <c r="I339" s="85">
        <f>Table2[[#This Row],[Новая цена c НДС]]/1.2</f>
        <v>2479.166666666667</v>
      </c>
      <c r="J339" s="90" t="s">
        <v>562</v>
      </c>
      <c r="K339" s="81"/>
    </row>
    <row r="340" spans="2:11" x14ac:dyDescent="0.2">
      <c r="B340" s="84">
        <v>44161</v>
      </c>
      <c r="C340" s="88" t="s">
        <v>539</v>
      </c>
      <c r="D340" s="85"/>
      <c r="E340" s="85" t="s">
        <v>1202</v>
      </c>
      <c r="F340" s="88">
        <v>1</v>
      </c>
      <c r="G340" s="85">
        <v>2779.6920375219202</v>
      </c>
      <c r="H340" s="85">
        <v>2975</v>
      </c>
      <c r="I340" s="85">
        <f>Table2[[#This Row],[Новая цена c НДС]]/1.2</f>
        <v>2479.166666666667</v>
      </c>
      <c r="J340" s="90" t="s">
        <v>562</v>
      </c>
      <c r="K340" s="77"/>
    </row>
    <row r="341" spans="2:11" x14ac:dyDescent="0.2">
      <c r="B341" s="84">
        <v>44161</v>
      </c>
      <c r="C341" s="88" t="s">
        <v>423</v>
      </c>
      <c r="D341" s="85"/>
      <c r="E341" s="85" t="s">
        <v>1202</v>
      </c>
      <c r="F341" s="88">
        <v>1</v>
      </c>
      <c r="G341" s="85">
        <v>493.2173076923076</v>
      </c>
      <c r="H341" s="85">
        <v>517.87817307692296</v>
      </c>
      <c r="I341" s="85">
        <f>Table2[[#This Row],[Новая цена c НДС]]/1.2</f>
        <v>431.56514423076914</v>
      </c>
      <c r="J341" s="90" t="s">
        <v>562</v>
      </c>
      <c r="K341" s="81"/>
    </row>
    <row r="342" spans="2:11" x14ac:dyDescent="0.2">
      <c r="B342" s="84">
        <v>44161</v>
      </c>
      <c r="C342" s="88" t="s">
        <v>48</v>
      </c>
      <c r="D342" s="85"/>
      <c r="E342" s="85" t="s">
        <v>1202</v>
      </c>
      <c r="F342" s="88">
        <v>1</v>
      </c>
      <c r="G342" s="85">
        <v>324.94668500470704</v>
      </c>
      <c r="H342" s="85">
        <v>341.19401925494242</v>
      </c>
      <c r="I342" s="85">
        <f>Table2[[#This Row],[Новая цена c НДС]]/1.2</f>
        <v>284.32834937911872</v>
      </c>
      <c r="J342" s="90" t="s">
        <v>562</v>
      </c>
      <c r="K342" s="81"/>
    </row>
    <row r="343" spans="2:11" x14ac:dyDescent="0.2">
      <c r="B343" s="84">
        <v>44161</v>
      </c>
      <c r="C343" s="88" t="s">
        <v>303</v>
      </c>
      <c r="D343" s="85"/>
      <c r="E343" s="85" t="s">
        <v>1202</v>
      </c>
      <c r="F343" s="88">
        <v>1</v>
      </c>
      <c r="G343" s="85">
        <v>4291.8269850259485</v>
      </c>
      <c r="H343" s="85">
        <v>4506.4183342772458</v>
      </c>
      <c r="I343" s="85">
        <f>Table2[[#This Row],[Новая цена c НДС]]/1.2</f>
        <v>3755.3486118977048</v>
      </c>
      <c r="J343" s="90" t="s">
        <v>562</v>
      </c>
      <c r="K343" s="81"/>
    </row>
    <row r="344" spans="2:11" x14ac:dyDescent="0.2">
      <c r="B344" s="84">
        <v>44161</v>
      </c>
      <c r="C344" s="88" t="s">
        <v>1355</v>
      </c>
      <c r="D344" s="85"/>
      <c r="E344" s="85" t="s">
        <v>1202</v>
      </c>
      <c r="F344" s="88">
        <v>1</v>
      </c>
      <c r="G344" s="85">
        <v>2179.057436408159</v>
      </c>
      <c r="H344" s="85">
        <v>2832.7746673306069</v>
      </c>
      <c r="I344" s="85">
        <f>Table2[[#This Row],[Новая цена c НДС]]/1.2</f>
        <v>2360.6455561088392</v>
      </c>
      <c r="J344" s="90" t="s">
        <v>562</v>
      </c>
      <c r="K344" s="81"/>
    </row>
    <row r="345" spans="2:11" x14ac:dyDescent="0.2">
      <c r="B345" s="84">
        <v>44161</v>
      </c>
      <c r="C345" s="88" t="s">
        <v>212</v>
      </c>
      <c r="D345" s="85"/>
      <c r="E345" s="85" t="s">
        <v>1202</v>
      </c>
      <c r="F345" s="88">
        <v>1</v>
      </c>
      <c r="G345" s="85">
        <v>16607.568936680898</v>
      </c>
      <c r="H345" s="85">
        <v>19098.704277183031</v>
      </c>
      <c r="I345" s="85">
        <f>Table2[[#This Row],[Новая цена c НДС]]/1.2</f>
        <v>15915.586897652527</v>
      </c>
      <c r="J345" s="90" t="s">
        <v>562</v>
      </c>
      <c r="K345" s="77"/>
    </row>
    <row r="346" spans="2:11" x14ac:dyDescent="0.2">
      <c r="B346" s="84">
        <v>44161</v>
      </c>
      <c r="C346" s="88" t="s">
        <v>49</v>
      </c>
      <c r="D346" s="85"/>
      <c r="E346" s="85" t="s">
        <v>1202</v>
      </c>
      <c r="F346" s="88">
        <v>1</v>
      </c>
      <c r="G346" s="85">
        <v>6631.0326923076909</v>
      </c>
      <c r="H346" s="85">
        <v>7294.1359615384608</v>
      </c>
      <c r="I346" s="85">
        <f>Table2[[#This Row],[Новая цена c НДС]]/1.2</f>
        <v>6078.446634615384</v>
      </c>
      <c r="J346" s="90" t="s">
        <v>562</v>
      </c>
      <c r="K346" s="77"/>
    </row>
    <row r="347" spans="2:11" x14ac:dyDescent="0.2">
      <c r="B347" s="84">
        <v>44161</v>
      </c>
      <c r="C347" s="88" t="s">
        <v>50</v>
      </c>
      <c r="D347" s="85"/>
      <c r="E347" s="85" t="s">
        <v>1202</v>
      </c>
      <c r="F347" s="88">
        <v>1</v>
      </c>
      <c r="G347" s="85">
        <v>6631.0326923076909</v>
      </c>
      <c r="H347" s="85">
        <v>7294.1359615384608</v>
      </c>
      <c r="I347" s="85">
        <f>Table2[[#This Row],[Новая цена c НДС]]/1.2</f>
        <v>6078.446634615384</v>
      </c>
      <c r="J347" s="90" t="s">
        <v>562</v>
      </c>
      <c r="K347" s="77"/>
    </row>
    <row r="348" spans="2:11" x14ac:dyDescent="0.2">
      <c r="B348" s="84">
        <v>44161</v>
      </c>
      <c r="C348" s="88" t="s">
        <v>51</v>
      </c>
      <c r="D348" s="85"/>
      <c r="E348" s="85" t="s">
        <v>1202</v>
      </c>
      <c r="F348" s="88">
        <v>1</v>
      </c>
      <c r="G348" s="85">
        <v>4509.1022307692301</v>
      </c>
      <c r="H348" s="85">
        <v>4960.0124538461532</v>
      </c>
      <c r="I348" s="85">
        <f>Table2[[#This Row],[Новая цена c НДС]]/1.2</f>
        <v>4133.3437115384613</v>
      </c>
      <c r="J348" s="90" t="s">
        <v>562</v>
      </c>
      <c r="K348" s="77"/>
    </row>
    <row r="349" spans="2:11" x14ac:dyDescent="0.2">
      <c r="B349" s="84">
        <v>44161</v>
      </c>
      <c r="C349" s="88" t="s">
        <v>195</v>
      </c>
      <c r="D349" s="85"/>
      <c r="E349" s="85" t="s">
        <v>1202</v>
      </c>
      <c r="F349" s="88">
        <v>1</v>
      </c>
      <c r="G349" s="85">
        <v>4509.1022307692301</v>
      </c>
      <c r="H349" s="85">
        <v>4960.0124538461532</v>
      </c>
      <c r="I349" s="85">
        <f>Table2[[#This Row],[Новая цена c НДС]]/1.2</f>
        <v>4133.3437115384613</v>
      </c>
      <c r="J349" s="90" t="s">
        <v>562</v>
      </c>
      <c r="K349" s="81"/>
    </row>
    <row r="350" spans="2:11" x14ac:dyDescent="0.2">
      <c r="B350" s="84">
        <v>44161</v>
      </c>
      <c r="C350" s="88" t="s">
        <v>52</v>
      </c>
      <c r="D350" s="85"/>
      <c r="E350" s="85" t="s">
        <v>1202</v>
      </c>
      <c r="F350" s="88">
        <v>1</v>
      </c>
      <c r="G350" s="85">
        <v>5666.5188461538455</v>
      </c>
      <c r="H350" s="85">
        <v>6233.1707307692304</v>
      </c>
      <c r="I350" s="85">
        <f>Table2[[#This Row],[Новая цена c НДС]]/1.2</f>
        <v>5194.3089423076926</v>
      </c>
      <c r="J350" s="90" t="s">
        <v>562</v>
      </c>
      <c r="K350" s="81"/>
    </row>
    <row r="351" spans="2:11" x14ac:dyDescent="0.2">
      <c r="B351" s="84">
        <v>44161</v>
      </c>
      <c r="C351" s="88" t="s">
        <v>196</v>
      </c>
      <c r="D351" s="85"/>
      <c r="E351" s="85" t="s">
        <v>1202</v>
      </c>
      <c r="F351" s="88">
        <v>1</v>
      </c>
      <c r="G351" s="85">
        <v>5666.5188461538455</v>
      </c>
      <c r="H351" s="85">
        <v>6233.1707307692304</v>
      </c>
      <c r="I351" s="85">
        <f>Table2[[#This Row],[Новая цена c НДС]]/1.2</f>
        <v>5194.3089423076926</v>
      </c>
      <c r="J351" s="90" t="s">
        <v>562</v>
      </c>
      <c r="K351" s="81"/>
    </row>
    <row r="352" spans="2:11" x14ac:dyDescent="0.2">
      <c r="B352" s="84">
        <v>44161</v>
      </c>
      <c r="C352" s="88" t="s">
        <v>213</v>
      </c>
      <c r="D352" s="85"/>
      <c r="E352" s="85" t="s">
        <v>1202</v>
      </c>
      <c r="F352" s="88">
        <v>1</v>
      </c>
      <c r="G352" s="85">
        <v>20493.507946153844</v>
      </c>
      <c r="H352" s="85">
        <v>23567.53413807692</v>
      </c>
      <c r="I352" s="85">
        <f>Table2[[#This Row],[Новая цена c НДС]]/1.2</f>
        <v>19639.611781730768</v>
      </c>
      <c r="J352" s="90" t="s">
        <v>562</v>
      </c>
      <c r="K352" s="81"/>
    </row>
    <row r="353" spans="2:11" x14ac:dyDescent="0.2">
      <c r="B353" s="84">
        <v>44161</v>
      </c>
      <c r="C353" s="88" t="s">
        <v>397</v>
      </c>
      <c r="D353" s="85"/>
      <c r="E353" s="85" t="s">
        <v>1202</v>
      </c>
      <c r="F353" s="88">
        <v>1</v>
      </c>
      <c r="G353" s="85">
        <v>3430.683158203743</v>
      </c>
      <c r="H353" s="85">
        <v>3602.2173161139303</v>
      </c>
      <c r="I353" s="85">
        <f>Table2[[#This Row],[Новая цена c НДС]]/1.2</f>
        <v>3001.8477634282754</v>
      </c>
      <c r="J353" s="90" t="s">
        <v>562</v>
      </c>
      <c r="K353" s="81"/>
    </row>
    <row r="354" spans="2:11" x14ac:dyDescent="0.2">
      <c r="B354" s="84">
        <v>44161</v>
      </c>
      <c r="C354" s="88" t="s">
        <v>60</v>
      </c>
      <c r="D354" s="85"/>
      <c r="E354" s="85" t="s">
        <v>1202</v>
      </c>
      <c r="F354" s="88">
        <v>1</v>
      </c>
      <c r="G354" s="85">
        <v>241.28667611443396</v>
      </c>
      <c r="H354" s="85">
        <v>266</v>
      </c>
      <c r="I354" s="85">
        <f>Table2[[#This Row],[Новая цена c НДС]]/1.2</f>
        <v>221.66666666666669</v>
      </c>
      <c r="J354" s="90" t="s">
        <v>562</v>
      </c>
      <c r="K354" s="81"/>
    </row>
    <row r="355" spans="2:11" x14ac:dyDescent="0.2">
      <c r="B355" s="84">
        <v>44161</v>
      </c>
      <c r="C355" s="88" t="s">
        <v>417</v>
      </c>
      <c r="D355" s="85"/>
      <c r="E355" s="85" t="s">
        <v>1202</v>
      </c>
      <c r="F355" s="88">
        <v>1</v>
      </c>
      <c r="G355" s="85">
        <v>190.18459384615386</v>
      </c>
      <c r="H355" s="85">
        <v>209.20305323076926</v>
      </c>
      <c r="I355" s="85">
        <f>Table2[[#This Row],[Новая цена c НДС]]/1.2</f>
        <v>174.33587769230772</v>
      </c>
      <c r="J355" s="90" t="s">
        <v>562</v>
      </c>
      <c r="K355" s="81"/>
    </row>
    <row r="356" spans="2:11" x14ac:dyDescent="0.2">
      <c r="B356" s="84">
        <v>44161</v>
      </c>
      <c r="C356" s="88" t="s">
        <v>487</v>
      </c>
      <c r="D356" s="85"/>
      <c r="E356" s="85" t="s">
        <v>1202</v>
      </c>
      <c r="F356" s="88">
        <v>1</v>
      </c>
      <c r="G356" s="85">
        <v>253.18488461538462</v>
      </c>
      <c r="H356" s="85">
        <v>265.84412884615386</v>
      </c>
      <c r="I356" s="85">
        <f>Table2[[#This Row],[Новая цена c НДС]]/1.2</f>
        <v>221.53677403846157</v>
      </c>
      <c r="J356" s="90" t="s">
        <v>562</v>
      </c>
      <c r="K356" s="81"/>
    </row>
    <row r="357" spans="2:11" x14ac:dyDescent="0.2">
      <c r="B357" s="84">
        <v>44161</v>
      </c>
      <c r="C357" s="88" t="s">
        <v>418</v>
      </c>
      <c r="D357" s="85"/>
      <c r="E357" s="85" t="s">
        <v>1202</v>
      </c>
      <c r="F357" s="88">
        <v>1</v>
      </c>
      <c r="G357" s="85">
        <v>316.05</v>
      </c>
      <c r="H357" s="85">
        <v>331.85250000000002</v>
      </c>
      <c r="I357" s="85">
        <f>Table2[[#This Row],[Новая цена c НДС]]/1.2</f>
        <v>276.54375000000005</v>
      </c>
      <c r="J357" s="90" t="s">
        <v>562</v>
      </c>
      <c r="K357" s="81"/>
    </row>
    <row r="358" spans="2:11" x14ac:dyDescent="0.2">
      <c r="B358" s="84">
        <v>44161</v>
      </c>
      <c r="C358" s="88" t="s">
        <v>489</v>
      </c>
      <c r="D358" s="85"/>
      <c r="E358" s="85" t="s">
        <v>1202</v>
      </c>
      <c r="F358" s="88">
        <v>1</v>
      </c>
      <c r="G358" s="85">
        <v>316.05</v>
      </c>
      <c r="H358" s="85">
        <v>331.85250000000002</v>
      </c>
      <c r="I358" s="85">
        <f>Table2[[#This Row],[Новая цена c НДС]]/1.2</f>
        <v>276.54375000000005</v>
      </c>
      <c r="J358" s="90" t="s">
        <v>562</v>
      </c>
      <c r="K358" s="81"/>
    </row>
    <row r="359" spans="2:11" x14ac:dyDescent="0.2">
      <c r="B359" s="84">
        <v>44161</v>
      </c>
      <c r="C359" s="88" t="s">
        <v>419</v>
      </c>
      <c r="D359" s="85"/>
      <c r="E359" s="85" t="s">
        <v>1202</v>
      </c>
      <c r="F359" s="88">
        <v>1</v>
      </c>
      <c r="G359" s="85">
        <v>436.22330769230763</v>
      </c>
      <c r="H359" s="85">
        <v>458.03447307692301</v>
      </c>
      <c r="I359" s="85">
        <f>Table2[[#This Row],[Новая цена c НДС]]/1.2</f>
        <v>381.69539423076918</v>
      </c>
      <c r="J359" s="90" t="s">
        <v>562</v>
      </c>
      <c r="K359" s="81"/>
    </row>
    <row r="360" spans="2:11" x14ac:dyDescent="0.2">
      <c r="B360" s="84">
        <v>44161</v>
      </c>
      <c r="C360" s="88" t="s">
        <v>429</v>
      </c>
      <c r="D360" s="85"/>
      <c r="E360" s="85" t="s">
        <v>1202</v>
      </c>
      <c r="F360" s="88">
        <v>1</v>
      </c>
      <c r="G360" s="85">
        <v>526.09846153846149</v>
      </c>
      <c r="H360" s="85">
        <v>552.40338461538454</v>
      </c>
      <c r="I360" s="85">
        <f>Table2[[#This Row],[Новая цена c НДС]]/1.2</f>
        <v>460.33615384615382</v>
      </c>
      <c r="J360" s="90" t="s">
        <v>562</v>
      </c>
      <c r="K360" s="81"/>
    </row>
    <row r="361" spans="2:11" x14ac:dyDescent="0.2">
      <c r="B361" s="84">
        <v>44161</v>
      </c>
      <c r="C361" s="88" t="s">
        <v>430</v>
      </c>
      <c r="D361" s="85"/>
      <c r="E361" s="85" t="s">
        <v>1202</v>
      </c>
      <c r="F361" s="88">
        <v>1</v>
      </c>
      <c r="G361" s="85">
        <v>964.51384615384609</v>
      </c>
      <c r="H361" s="85">
        <v>1012.7395384615385</v>
      </c>
      <c r="I361" s="85">
        <f>Table2[[#This Row],[Новая цена c НДС]]/1.2</f>
        <v>843.94961538461541</v>
      </c>
      <c r="J361" s="90" t="s">
        <v>562</v>
      </c>
      <c r="K361" s="81"/>
    </row>
    <row r="362" spans="2:11" x14ac:dyDescent="0.2">
      <c r="B362" s="84">
        <v>44161</v>
      </c>
      <c r="C362" s="88" t="s">
        <v>108</v>
      </c>
      <c r="D362" s="85"/>
      <c r="E362" s="85" t="s">
        <v>1202</v>
      </c>
      <c r="F362" s="88">
        <v>1</v>
      </c>
      <c r="G362" s="85">
        <v>80.075872892861995</v>
      </c>
      <c r="H362" s="85">
        <v>96.091047471434393</v>
      </c>
      <c r="I362" s="85">
        <f>Table2[[#This Row],[Новая цена c НДС]]/1.2</f>
        <v>80.075872892861995</v>
      </c>
      <c r="J362" s="90" t="s">
        <v>562</v>
      </c>
      <c r="K362" s="81"/>
    </row>
    <row r="363" spans="2:11" x14ac:dyDescent="0.2">
      <c r="B363" s="84">
        <v>44161</v>
      </c>
      <c r="C363" s="88" t="s">
        <v>109</v>
      </c>
      <c r="D363" s="85"/>
      <c r="E363" s="85" t="s">
        <v>1202</v>
      </c>
      <c r="F363" s="88">
        <v>1</v>
      </c>
      <c r="G363" s="85">
        <v>200.38610710433701</v>
      </c>
      <c r="H363" s="85">
        <v>240.46332852520442</v>
      </c>
      <c r="I363" s="85">
        <f>Table2[[#This Row],[Новая цена c НДС]]/1.2</f>
        <v>200.38610710433701</v>
      </c>
      <c r="J363" s="90" t="s">
        <v>562</v>
      </c>
      <c r="K363" s="81"/>
    </row>
    <row r="364" spans="2:11" x14ac:dyDescent="0.2">
      <c r="B364" s="84">
        <v>44161</v>
      </c>
      <c r="C364" s="88" t="s">
        <v>112</v>
      </c>
      <c r="D364" s="85"/>
      <c r="E364" s="85" t="s">
        <v>1202</v>
      </c>
      <c r="F364" s="88">
        <v>1</v>
      </c>
      <c r="G364" s="85">
        <v>118.215035574867</v>
      </c>
      <c r="H364" s="85">
        <v>141.8580426898404</v>
      </c>
      <c r="I364" s="85">
        <f>Table2[[#This Row],[Новая цена c НДС]]/1.2</f>
        <v>118.215035574867</v>
      </c>
      <c r="J364" s="90" t="s">
        <v>562</v>
      </c>
      <c r="K364" s="81"/>
    </row>
    <row r="365" spans="2:11" x14ac:dyDescent="0.2">
      <c r="B365" s="84">
        <v>44161</v>
      </c>
      <c r="C365" s="88" t="s">
        <v>116</v>
      </c>
      <c r="D365" s="85"/>
      <c r="E365" s="85" t="s">
        <v>1202</v>
      </c>
      <c r="F365" s="88">
        <v>1</v>
      </c>
      <c r="G365" s="85">
        <v>502.16018573328296</v>
      </c>
      <c r="H365" s="85">
        <v>602.59222287993953</v>
      </c>
      <c r="I365" s="85">
        <f>Table2[[#This Row],[Новая цена c НДС]]/1.2</f>
        <v>502.16018573328296</v>
      </c>
      <c r="J365" s="90" t="s">
        <v>562</v>
      </c>
      <c r="K365" s="81"/>
    </row>
    <row r="366" spans="2:11" x14ac:dyDescent="0.2">
      <c r="B366" s="84">
        <v>44161</v>
      </c>
      <c r="C366" s="88" t="s">
        <v>117</v>
      </c>
      <c r="D366" s="85"/>
      <c r="E366" s="85" t="s">
        <v>1202</v>
      </c>
      <c r="F366" s="88">
        <v>1</v>
      </c>
      <c r="G366" s="85">
        <v>192.52911221705702</v>
      </c>
      <c r="H366" s="85">
        <v>231.03493466046842</v>
      </c>
      <c r="I366" s="85">
        <f>Table2[[#This Row],[Новая цена c НДС]]/1.2</f>
        <v>192.52911221705702</v>
      </c>
      <c r="J366" s="90" t="s">
        <v>562</v>
      </c>
      <c r="K366" s="81"/>
    </row>
    <row r="367" spans="2:11" x14ac:dyDescent="0.2">
      <c r="B367" s="84">
        <v>44161</v>
      </c>
      <c r="C367" s="88" t="s">
        <v>210</v>
      </c>
      <c r="D367" s="85"/>
      <c r="E367" s="85" t="s">
        <v>1202</v>
      </c>
      <c r="F367" s="88">
        <v>1</v>
      </c>
      <c r="G367" s="85">
        <v>631.65328271926649</v>
      </c>
      <c r="H367" s="85">
        <v>757.98393926311974</v>
      </c>
      <c r="I367" s="85">
        <f>Table2[[#This Row],[Новая цена c НДС]]/1.2</f>
        <v>631.65328271926649</v>
      </c>
      <c r="J367" s="90" t="s">
        <v>562</v>
      </c>
      <c r="K367" s="81"/>
    </row>
    <row r="368" spans="2:11" x14ac:dyDescent="0.2">
      <c r="B368" s="84">
        <v>44161</v>
      </c>
      <c r="C368" s="88" t="s">
        <v>120</v>
      </c>
      <c r="D368" s="85"/>
      <c r="E368" s="85" t="s">
        <v>1202</v>
      </c>
      <c r="F368" s="88">
        <v>1</v>
      </c>
      <c r="G368" s="85">
        <v>1805.8099646070968</v>
      </c>
      <c r="H368" s="85">
        <v>1986.3909610678068</v>
      </c>
      <c r="I368" s="85">
        <f>Table2[[#This Row],[Новая цена c НДС]]/1.2</f>
        <v>1655.325800889839</v>
      </c>
      <c r="J368" s="90" t="s">
        <v>562</v>
      </c>
      <c r="K368" s="81"/>
    </row>
    <row r="369" spans="2:11" x14ac:dyDescent="0.2">
      <c r="B369" s="84">
        <v>44161</v>
      </c>
      <c r="C369" s="88" t="s">
        <v>122</v>
      </c>
      <c r="D369" s="85"/>
      <c r="E369" s="85" t="s">
        <v>1202</v>
      </c>
      <c r="F369" s="88">
        <v>1</v>
      </c>
      <c r="G369" s="85">
        <v>121.64101272050803</v>
      </c>
      <c r="H369" s="85">
        <v>133.80511399255883</v>
      </c>
      <c r="I369" s="85">
        <f>Table2[[#This Row],[Новая цена c НДС]]/1.2</f>
        <v>111.5042616604657</v>
      </c>
      <c r="J369" s="90" t="s">
        <v>562</v>
      </c>
      <c r="K369" s="81"/>
    </row>
    <row r="370" spans="2:11" x14ac:dyDescent="0.2">
      <c r="B370" s="84">
        <v>44161</v>
      </c>
      <c r="C370" s="88" t="s">
        <v>74</v>
      </c>
      <c r="D370" s="85"/>
      <c r="E370" s="85" t="s">
        <v>1202</v>
      </c>
      <c r="F370" s="88">
        <v>1</v>
      </c>
      <c r="G370" s="85">
        <v>5199.7150208056628</v>
      </c>
      <c r="H370" s="85">
        <v>5719.6865228862298</v>
      </c>
      <c r="I370" s="85">
        <f>Table2[[#This Row],[Новая цена c НДС]]/1.2</f>
        <v>4766.4054357385248</v>
      </c>
      <c r="J370" s="90" t="s">
        <v>562</v>
      </c>
      <c r="K370" s="81"/>
    </row>
    <row r="371" spans="2:11" x14ac:dyDescent="0.2">
      <c r="B371" s="84">
        <v>44161</v>
      </c>
      <c r="C371" s="88" t="s">
        <v>314</v>
      </c>
      <c r="D371" s="85"/>
      <c r="E371" s="85" t="s">
        <v>1202</v>
      </c>
      <c r="F371" s="88">
        <v>1</v>
      </c>
      <c r="G371" s="85">
        <v>4363.5748525567751</v>
      </c>
      <c r="H371" s="85">
        <v>4799.9323378124527</v>
      </c>
      <c r="I371" s="85">
        <f>Table2[[#This Row],[Новая цена c НДС]]/1.2</f>
        <v>3999.9436148437107</v>
      </c>
      <c r="J371" s="90" t="s">
        <v>562</v>
      </c>
      <c r="K371" s="81"/>
    </row>
    <row r="372" spans="2:11" x14ac:dyDescent="0.2">
      <c r="B372" s="84">
        <v>44161</v>
      </c>
      <c r="C372" s="88" t="s">
        <v>315</v>
      </c>
      <c r="D372" s="85"/>
      <c r="E372" s="85" t="s">
        <v>1202</v>
      </c>
      <c r="F372" s="88">
        <v>1</v>
      </c>
      <c r="G372" s="85">
        <v>4623.2902738667199</v>
      </c>
      <c r="H372" s="85">
        <v>5085.6193012533922</v>
      </c>
      <c r="I372" s="85">
        <f>Table2[[#This Row],[Новая цена c НДС]]/1.2</f>
        <v>4238.0160843778267</v>
      </c>
      <c r="J372" s="90" t="s">
        <v>562</v>
      </c>
      <c r="K372" s="81"/>
    </row>
    <row r="373" spans="2:11" x14ac:dyDescent="0.2">
      <c r="B373" s="84">
        <v>44161</v>
      </c>
      <c r="C373" s="88" t="s">
        <v>361</v>
      </c>
      <c r="D373" s="85"/>
      <c r="E373" s="85" t="s">
        <v>1202</v>
      </c>
      <c r="F373" s="88">
        <v>1</v>
      </c>
      <c r="G373" s="85">
        <v>2045.7036610029736</v>
      </c>
      <c r="H373" s="85">
        <v>2250.2740271032712</v>
      </c>
      <c r="I373" s="85">
        <f>Table2[[#This Row],[Новая цена c НДС]]/1.2</f>
        <v>1875.2283559193927</v>
      </c>
      <c r="J373" s="90" t="s">
        <v>562</v>
      </c>
      <c r="K373" s="81"/>
    </row>
    <row r="374" spans="2:11" x14ac:dyDescent="0.2">
      <c r="B374" s="84">
        <v>44161</v>
      </c>
      <c r="C374" s="88" t="s">
        <v>79</v>
      </c>
      <c r="D374" s="85"/>
      <c r="E374" s="85" t="s">
        <v>1202</v>
      </c>
      <c r="F374" s="88">
        <v>1</v>
      </c>
      <c r="G374" s="85">
        <v>695.10759230769224</v>
      </c>
      <c r="H374" s="85">
        <v>764.61835153846152</v>
      </c>
      <c r="I374" s="85">
        <f>Table2[[#This Row],[Новая цена c НДС]]/1.2</f>
        <v>637.18195961538459</v>
      </c>
      <c r="J374" s="90" t="s">
        <v>562</v>
      </c>
      <c r="K374" s="81"/>
    </row>
    <row r="375" spans="2:11" x14ac:dyDescent="0.2">
      <c r="B375" s="84">
        <v>44161</v>
      </c>
      <c r="C375" s="88" t="s">
        <v>378</v>
      </c>
      <c r="D375" s="85"/>
      <c r="E375" s="85" t="s">
        <v>1202</v>
      </c>
      <c r="F375" s="88">
        <v>1</v>
      </c>
      <c r="G375" s="85">
        <v>960.59128429704822</v>
      </c>
      <c r="H375" s="85">
        <v>1008.6208485119007</v>
      </c>
      <c r="I375" s="85">
        <f>Table2[[#This Row],[Новая цена c НДС]]/1.2</f>
        <v>840.51737375991729</v>
      </c>
      <c r="J375" s="90" t="s">
        <v>562</v>
      </c>
      <c r="K375" s="81"/>
    </row>
    <row r="376" spans="2:11" x14ac:dyDescent="0.2">
      <c r="B376" s="84">
        <v>44161</v>
      </c>
      <c r="C376" s="88" t="s">
        <v>80</v>
      </c>
      <c r="D376" s="85"/>
      <c r="E376" s="85" t="s">
        <v>1202</v>
      </c>
      <c r="F376" s="88">
        <v>1</v>
      </c>
      <c r="G376" s="85">
        <v>401.13580483145245</v>
      </c>
      <c r="H376" s="85">
        <v>461.30617555617027</v>
      </c>
      <c r="I376" s="85">
        <f>Table2[[#This Row],[Новая цена c НДС]]/1.2</f>
        <v>384.42181296347525</v>
      </c>
      <c r="J376" s="90" t="s">
        <v>562</v>
      </c>
      <c r="K376" s="81"/>
    </row>
    <row r="377" spans="2:11" x14ac:dyDescent="0.2">
      <c r="B377" s="84">
        <v>44161</v>
      </c>
      <c r="C377" s="88" t="s">
        <v>81</v>
      </c>
      <c r="D377" s="85"/>
      <c r="E377" s="85" t="s">
        <v>1202</v>
      </c>
      <c r="F377" s="88">
        <v>1</v>
      </c>
      <c r="G377" s="85">
        <v>1824.050469300098</v>
      </c>
      <c r="H377" s="85">
        <v>1915</v>
      </c>
      <c r="I377" s="85">
        <f>Table2[[#This Row],[Новая цена c НДС]]/1.2</f>
        <v>1595.8333333333335</v>
      </c>
      <c r="J377" s="90" t="s">
        <v>562</v>
      </c>
      <c r="K377" s="81"/>
    </row>
    <row r="378" spans="2:11" x14ac:dyDescent="0.2">
      <c r="B378" s="84">
        <v>44161</v>
      </c>
      <c r="C378" s="88" t="s">
        <v>204</v>
      </c>
      <c r="D378" s="85"/>
      <c r="E378" s="85" t="s">
        <v>1202</v>
      </c>
      <c r="F378" s="88">
        <v>1</v>
      </c>
      <c r="G378" s="85">
        <v>1765.38915</v>
      </c>
      <c r="H378" s="85">
        <v>1915</v>
      </c>
      <c r="I378" s="85">
        <f>Table2[[#This Row],[Новая цена c НДС]]/1.2</f>
        <v>1595.8333333333335</v>
      </c>
      <c r="J378" s="90" t="s">
        <v>562</v>
      </c>
      <c r="K378" s="81"/>
    </row>
    <row r="379" spans="2:11" x14ac:dyDescent="0.2">
      <c r="B379" s="84">
        <v>44161</v>
      </c>
      <c r="C379" s="88" t="s">
        <v>505</v>
      </c>
      <c r="D379" s="85"/>
      <c r="E379" s="85" t="s">
        <v>1202</v>
      </c>
      <c r="F379" s="88">
        <v>1</v>
      </c>
      <c r="G379" s="85">
        <v>4287.9663815624999</v>
      </c>
      <c r="H379" s="85">
        <v>4931.1613387968746</v>
      </c>
      <c r="I379" s="85">
        <f>Table2[[#This Row],[Новая цена c НДС]]/1.2</f>
        <v>4109.3011156640623</v>
      </c>
      <c r="J379" s="90" t="s">
        <v>562</v>
      </c>
      <c r="K379" s="81"/>
    </row>
    <row r="380" spans="2:11" x14ac:dyDescent="0.2">
      <c r="B380" s="84">
        <v>44161</v>
      </c>
      <c r="C380" s="85" t="s">
        <v>85</v>
      </c>
      <c r="D380" s="85"/>
      <c r="E380" s="85" t="s">
        <v>1202</v>
      </c>
      <c r="F380" s="88">
        <v>1</v>
      </c>
      <c r="G380" s="85">
        <v>199.5</v>
      </c>
      <c r="H380" s="85">
        <v>219.45000000000002</v>
      </c>
      <c r="I380" s="85">
        <f>Table2[[#This Row],[Новая цена c НДС]]/1.2</f>
        <v>182.87500000000003</v>
      </c>
      <c r="J380" s="90" t="s">
        <v>562</v>
      </c>
      <c r="K380" s="81"/>
    </row>
    <row r="381" spans="2:11" x14ac:dyDescent="0.2">
      <c r="B381" s="84">
        <v>44161</v>
      </c>
      <c r="C381" s="85" t="s">
        <v>86</v>
      </c>
      <c r="D381" s="85"/>
      <c r="E381" s="85" t="s">
        <v>1202</v>
      </c>
      <c r="F381" s="88">
        <v>1</v>
      </c>
      <c r="G381" s="85">
        <v>220.5</v>
      </c>
      <c r="H381" s="85">
        <v>242.55</v>
      </c>
      <c r="I381" s="85">
        <f>Table2[[#This Row],[Новая цена c НДС]]/1.2</f>
        <v>202.12500000000003</v>
      </c>
      <c r="J381" s="90" t="s">
        <v>562</v>
      </c>
      <c r="K381" s="81"/>
    </row>
    <row r="382" spans="2:11" x14ac:dyDescent="0.2">
      <c r="B382" s="84">
        <v>44161</v>
      </c>
      <c r="C382" s="85" t="s">
        <v>88</v>
      </c>
      <c r="D382" s="85"/>
      <c r="E382" s="85" t="s">
        <v>1202</v>
      </c>
      <c r="F382" s="88">
        <v>1</v>
      </c>
      <c r="G382" s="85">
        <v>2568.3656927702527</v>
      </c>
      <c r="H382" s="85">
        <v>2953.6205466857905</v>
      </c>
      <c r="I382" s="85">
        <f>Table2[[#This Row],[Новая цена c НДС]]/1.2</f>
        <v>2461.3504555714921</v>
      </c>
      <c r="J382" s="90" t="s">
        <v>562</v>
      </c>
      <c r="K382" s="81"/>
    </row>
    <row r="383" spans="2:11" x14ac:dyDescent="0.2">
      <c r="B383" s="84">
        <v>44161</v>
      </c>
      <c r="C383" s="85" t="s">
        <v>432</v>
      </c>
      <c r="D383" s="85"/>
      <c r="E383" s="85" t="s">
        <v>1202</v>
      </c>
      <c r="F383" s="88">
        <v>1</v>
      </c>
      <c r="G383" s="85">
        <v>3120.2403750000003</v>
      </c>
      <c r="H383" s="85">
        <v>3588.2764312499999</v>
      </c>
      <c r="I383" s="85">
        <f>Table2[[#This Row],[Новая цена c НДС]]/1.2</f>
        <v>2990.2303593749998</v>
      </c>
      <c r="J383" s="90" t="s">
        <v>562</v>
      </c>
      <c r="K383" s="81"/>
    </row>
    <row r="384" spans="2:11" x14ac:dyDescent="0.2">
      <c r="B384" s="84">
        <v>44161</v>
      </c>
      <c r="C384" s="119" t="s">
        <v>89</v>
      </c>
      <c r="D384" s="119"/>
      <c r="E384" s="85" t="s">
        <v>1202</v>
      </c>
      <c r="F384" s="88">
        <v>1</v>
      </c>
      <c r="G384" s="85">
        <v>693.7603719923128</v>
      </c>
      <c r="H384" s="85">
        <v>832.51244639077538</v>
      </c>
      <c r="I384" s="85">
        <f>Table2[[#This Row],[Новая цена c НДС]]/1.2</f>
        <v>693.7603719923128</v>
      </c>
      <c r="J384" s="90" t="s">
        <v>562</v>
      </c>
      <c r="K384" s="115"/>
    </row>
    <row r="385" spans="2:11" x14ac:dyDescent="0.2">
      <c r="B385" s="84">
        <v>44161</v>
      </c>
      <c r="C385" s="88" t="s">
        <v>95</v>
      </c>
      <c r="D385" s="85"/>
      <c r="E385" s="85" t="s">
        <v>1202</v>
      </c>
      <c r="F385" s="88">
        <v>1</v>
      </c>
      <c r="G385" s="85">
        <v>871.5</v>
      </c>
      <c r="H385" s="85">
        <v>915.07500000000005</v>
      </c>
      <c r="I385" s="85">
        <f>Table2[[#This Row],[Новая цена c НДС]]/1.2</f>
        <v>762.56250000000011</v>
      </c>
      <c r="J385" s="90" t="s">
        <v>562</v>
      </c>
      <c r="K385" s="81"/>
    </row>
    <row r="386" spans="2:11" x14ac:dyDescent="0.2">
      <c r="B386" s="84">
        <v>44161</v>
      </c>
      <c r="C386" s="88" t="s">
        <v>96</v>
      </c>
      <c r="D386" s="85"/>
      <c r="E386" s="85" t="s">
        <v>1202</v>
      </c>
      <c r="F386" s="88">
        <v>1</v>
      </c>
      <c r="G386" s="85">
        <v>364.10397692307691</v>
      </c>
      <c r="H386" s="85">
        <v>400.51437461538461</v>
      </c>
      <c r="I386" s="85">
        <f>Table2[[#This Row],[Новая цена c НДС]]/1.2</f>
        <v>333.76197884615385</v>
      </c>
      <c r="J386" s="90" t="s">
        <v>562</v>
      </c>
      <c r="K386" s="81"/>
    </row>
    <row r="387" spans="2:11" x14ac:dyDescent="0.2">
      <c r="B387" s="84">
        <v>44161</v>
      </c>
      <c r="C387" s="88" t="s">
        <v>323</v>
      </c>
      <c r="D387" s="85"/>
      <c r="E387" s="85" t="s">
        <v>1202</v>
      </c>
      <c r="F387" s="88">
        <v>1</v>
      </c>
      <c r="G387" s="85">
        <v>75.600000000000009</v>
      </c>
      <c r="H387" s="85">
        <v>83.160000000000011</v>
      </c>
      <c r="I387" s="85">
        <f>Table2[[#This Row],[Новая цена c НДС]]/1.2</f>
        <v>69.300000000000011</v>
      </c>
      <c r="J387" s="90" t="s">
        <v>562</v>
      </c>
      <c r="K387" s="81"/>
    </row>
    <row r="388" spans="2:11" x14ac:dyDescent="0.2">
      <c r="B388" s="84">
        <v>44161</v>
      </c>
      <c r="C388" s="88" t="s">
        <v>1256</v>
      </c>
      <c r="D388" s="85"/>
      <c r="E388" s="85" t="s">
        <v>1202</v>
      </c>
      <c r="F388" s="88">
        <v>1</v>
      </c>
      <c r="G388" s="85">
        <v>435.93687500343754</v>
      </c>
      <c r="H388" s="85">
        <v>479.53056250378131</v>
      </c>
      <c r="I388" s="85">
        <f>Table2[[#This Row],[Новая цена c НДС]]/1.2</f>
        <v>399.60880208648445</v>
      </c>
      <c r="J388" s="90" t="s">
        <v>562</v>
      </c>
      <c r="K388" s="81"/>
    </row>
    <row r="389" spans="2:11" x14ac:dyDescent="0.2">
      <c r="B389" s="84">
        <v>44161</v>
      </c>
      <c r="C389" s="88" t="s">
        <v>1383</v>
      </c>
      <c r="D389" s="85"/>
      <c r="E389" s="85" t="s">
        <v>1202</v>
      </c>
      <c r="F389" s="88">
        <v>1</v>
      </c>
      <c r="G389" s="85">
        <v>473.98227500373753</v>
      </c>
      <c r="H389" s="85">
        <v>521.38050250411129</v>
      </c>
      <c r="I389" s="85">
        <f>Table2[[#This Row],[Новая цена c НДС]]/1.2</f>
        <v>434.48375208675941</v>
      </c>
      <c r="J389" s="90" t="s">
        <v>562</v>
      </c>
      <c r="K389" s="81"/>
    </row>
    <row r="390" spans="2:11" x14ac:dyDescent="0.2">
      <c r="B390" s="84">
        <v>44161</v>
      </c>
      <c r="C390" s="88" t="s">
        <v>332</v>
      </c>
      <c r="D390" s="85"/>
      <c r="E390" s="85" t="s">
        <v>1202</v>
      </c>
      <c r="F390" s="88">
        <v>1</v>
      </c>
      <c r="G390" s="85">
        <v>67.70765344113542</v>
      </c>
      <c r="H390" s="85">
        <v>81.249184129362504</v>
      </c>
      <c r="I390" s="85">
        <f>Table2[[#This Row],[Новая цена c НДС]]/1.2</f>
        <v>67.70765344113542</v>
      </c>
      <c r="J390" s="90" t="s">
        <v>562</v>
      </c>
      <c r="K390" s="81"/>
    </row>
    <row r="391" spans="2:11" x14ac:dyDescent="0.2">
      <c r="B391" s="84">
        <v>44161</v>
      </c>
      <c r="C391" s="88" t="s">
        <v>333</v>
      </c>
      <c r="D391" s="85"/>
      <c r="E391" s="85" t="s">
        <v>1202</v>
      </c>
      <c r="F391" s="88">
        <v>1</v>
      </c>
      <c r="G391" s="85">
        <v>138.80363592741031</v>
      </c>
      <c r="H391" s="85">
        <v>166.56436311289238</v>
      </c>
      <c r="I391" s="85">
        <f>Table2[[#This Row],[Новая цена c НДС]]/1.2</f>
        <v>138.80363592741031</v>
      </c>
      <c r="J391" s="90" t="s">
        <v>562</v>
      </c>
      <c r="K391" s="81"/>
    </row>
    <row r="392" spans="2:11" x14ac:dyDescent="0.2">
      <c r="B392" s="84">
        <v>44161</v>
      </c>
      <c r="C392" s="88" t="s">
        <v>137</v>
      </c>
      <c r="D392" s="85"/>
      <c r="E392" s="85" t="s">
        <v>1202</v>
      </c>
      <c r="F392" s="88">
        <v>1</v>
      </c>
      <c r="G392" s="85">
        <v>119.81917203101999</v>
      </c>
      <c r="H392" s="85">
        <v>143.78300643722397</v>
      </c>
      <c r="I392" s="85">
        <f>Table2[[#This Row],[Новая цена c НДС]]/1.2</f>
        <v>119.81917203101999</v>
      </c>
      <c r="J392" s="90" t="s">
        <v>562</v>
      </c>
      <c r="K392" s="81"/>
    </row>
    <row r="393" spans="2:11" x14ac:dyDescent="0.2">
      <c r="B393" s="84">
        <v>44161</v>
      </c>
      <c r="C393" s="88" t="s">
        <v>334</v>
      </c>
      <c r="D393" s="85"/>
      <c r="E393" s="85" t="s">
        <v>1202</v>
      </c>
      <c r="F393" s="88">
        <v>1</v>
      </c>
      <c r="G393" s="85">
        <v>153.13774097489176</v>
      </c>
      <c r="H393" s="85">
        <v>183.7652891698701</v>
      </c>
      <c r="I393" s="85">
        <f>Table2[[#This Row],[Новая цена c НДС]]/1.2</f>
        <v>153.13774097489176</v>
      </c>
      <c r="J393" s="90" t="s">
        <v>562</v>
      </c>
      <c r="K393" s="81"/>
    </row>
    <row r="394" spans="2:11" x14ac:dyDescent="0.2">
      <c r="B394" s="84">
        <v>44161</v>
      </c>
      <c r="C394" s="88" t="s">
        <v>222</v>
      </c>
      <c r="D394" s="85"/>
      <c r="E394" s="85" t="s">
        <v>1202</v>
      </c>
      <c r="F394" s="88">
        <v>1</v>
      </c>
      <c r="G394" s="85">
        <v>3381.5523870492216</v>
      </c>
      <c r="H394" s="85">
        <v>4226.940483811527</v>
      </c>
      <c r="I394" s="85">
        <f>Table2[[#This Row],[Новая цена c НДС]]/1.2</f>
        <v>3522.4504031762726</v>
      </c>
      <c r="J394" s="90" t="s">
        <v>562</v>
      </c>
      <c r="K394" s="81"/>
    </row>
    <row r="395" spans="2:11" x14ac:dyDescent="0.2">
      <c r="B395" s="84">
        <v>44161</v>
      </c>
      <c r="C395" s="88" t="s">
        <v>160</v>
      </c>
      <c r="D395" s="85"/>
      <c r="E395" s="85" t="s">
        <v>1202</v>
      </c>
      <c r="F395" s="88">
        <v>1</v>
      </c>
      <c r="G395" s="85">
        <v>1365</v>
      </c>
      <c r="H395" s="85">
        <v>1638</v>
      </c>
      <c r="I395" s="85">
        <f>Table2[[#This Row],[Новая цена c НДС]]/1.2</f>
        <v>1365</v>
      </c>
      <c r="J395" s="90" t="s">
        <v>562</v>
      </c>
      <c r="K395" s="81"/>
    </row>
    <row r="396" spans="2:11" x14ac:dyDescent="0.2">
      <c r="B396" s="84">
        <v>44161</v>
      </c>
      <c r="C396" s="88" t="s">
        <v>167</v>
      </c>
      <c r="D396" s="85"/>
      <c r="E396" s="85" t="s">
        <v>1202</v>
      </c>
      <c r="F396" s="88">
        <v>1</v>
      </c>
      <c r="G396" s="85">
        <v>13734.24637228875</v>
      </c>
      <c r="H396" s="85">
        <v>17167.807965360938</v>
      </c>
      <c r="I396" s="85">
        <f>Table2[[#This Row],[Новая цена c НДС]]/1.2</f>
        <v>14306.506637800783</v>
      </c>
      <c r="J396" s="90" t="s">
        <v>562</v>
      </c>
      <c r="K396" s="81"/>
    </row>
    <row r="397" spans="2:11" x14ac:dyDescent="0.2">
      <c r="B397" s="84">
        <v>44161</v>
      </c>
      <c r="C397" s="88" t="s">
        <v>172</v>
      </c>
      <c r="D397" s="85"/>
      <c r="E397" s="85" t="s">
        <v>1202</v>
      </c>
      <c r="F397" s="88">
        <v>1</v>
      </c>
      <c r="G397" s="85">
        <v>630</v>
      </c>
      <c r="H397" s="85">
        <v>756</v>
      </c>
      <c r="I397" s="85">
        <f>Table2[[#This Row],[Новая цена c НДС]]/1.2</f>
        <v>630</v>
      </c>
      <c r="J397" s="90" t="s">
        <v>562</v>
      </c>
      <c r="K397" s="81"/>
    </row>
    <row r="398" spans="2:11" x14ac:dyDescent="0.2">
      <c r="B398" s="84">
        <v>44161</v>
      </c>
      <c r="C398" s="88" t="s">
        <v>174</v>
      </c>
      <c r="D398" s="85"/>
      <c r="E398" s="85" t="s">
        <v>1202</v>
      </c>
      <c r="F398" s="88">
        <v>1</v>
      </c>
      <c r="G398" s="85">
        <v>3990</v>
      </c>
      <c r="H398" s="85">
        <v>4788</v>
      </c>
      <c r="I398" s="85">
        <f>Table2[[#This Row],[Новая цена c НДС]]/1.2</f>
        <v>3990</v>
      </c>
      <c r="J398" s="90" t="s">
        <v>562</v>
      </c>
      <c r="K398" s="81"/>
    </row>
    <row r="399" spans="2:11" x14ac:dyDescent="0.2">
      <c r="B399" s="84">
        <v>44161</v>
      </c>
      <c r="C399" s="88" t="s">
        <v>175</v>
      </c>
      <c r="D399" s="85"/>
      <c r="E399" s="85" t="s">
        <v>1202</v>
      </c>
      <c r="F399" s="88">
        <v>1</v>
      </c>
      <c r="G399" s="85">
        <v>1575</v>
      </c>
      <c r="H399" s="85">
        <v>1890</v>
      </c>
      <c r="I399" s="85">
        <f>Table2[[#This Row],[Новая цена c НДС]]/1.2</f>
        <v>1575</v>
      </c>
      <c r="J399" s="90" t="s">
        <v>562</v>
      </c>
      <c r="K399" s="81"/>
    </row>
    <row r="400" spans="2:11" x14ac:dyDescent="0.2">
      <c r="B400" s="84">
        <v>44161</v>
      </c>
      <c r="C400" s="88" t="s">
        <v>148</v>
      </c>
      <c r="D400" s="85"/>
      <c r="E400" s="85" t="s">
        <v>1202</v>
      </c>
      <c r="F400" s="88">
        <v>1</v>
      </c>
      <c r="G400" s="85">
        <v>7957.490762510115</v>
      </c>
      <c r="H400" s="85">
        <v>9548.988915012138</v>
      </c>
      <c r="I400" s="85">
        <f>Table2[[#This Row],[Новая цена c НДС]]/1.2</f>
        <v>7957.490762510115</v>
      </c>
      <c r="J400" s="90" t="s">
        <v>562</v>
      </c>
      <c r="K400" s="81"/>
    </row>
    <row r="401" spans="2:11" x14ac:dyDescent="0.2">
      <c r="B401" s="84">
        <v>44161</v>
      </c>
      <c r="C401" s="88" t="s">
        <v>179</v>
      </c>
      <c r="D401" s="85"/>
      <c r="E401" s="85" t="s">
        <v>1202</v>
      </c>
      <c r="F401" s="88">
        <v>1</v>
      </c>
      <c r="G401" s="85">
        <v>1388.625</v>
      </c>
      <c r="H401" s="85">
        <v>1596.9187499999998</v>
      </c>
      <c r="I401" s="85">
        <f>Table2[[#This Row],[Новая цена c НДС]]/1.2</f>
        <v>1330.765625</v>
      </c>
      <c r="J401" s="90" t="s">
        <v>562</v>
      </c>
      <c r="K401" s="81"/>
    </row>
    <row r="402" spans="2:11" x14ac:dyDescent="0.2">
      <c r="B402" s="84">
        <v>44161</v>
      </c>
      <c r="C402" s="88" t="s">
        <v>563</v>
      </c>
      <c r="D402" s="85"/>
      <c r="E402" s="85" t="s">
        <v>1202</v>
      </c>
      <c r="F402" s="88">
        <v>1</v>
      </c>
      <c r="G402" s="85">
        <v>2113.125</v>
      </c>
      <c r="H402" s="85">
        <v>2430.09375</v>
      </c>
      <c r="I402" s="85">
        <f>Table2[[#This Row],[Новая цена c НДС]]/1.2</f>
        <v>2025.078125</v>
      </c>
      <c r="J402" s="90" t="s">
        <v>562</v>
      </c>
      <c r="K402" s="81"/>
    </row>
    <row r="403" spans="2:11" x14ac:dyDescent="0.2">
      <c r="B403" s="84">
        <v>44161</v>
      </c>
      <c r="C403" s="88" t="s">
        <v>226</v>
      </c>
      <c r="D403" s="85"/>
      <c r="E403" s="85" t="s">
        <v>1202</v>
      </c>
      <c r="F403" s="88">
        <v>1</v>
      </c>
      <c r="G403" s="85">
        <v>1613.22</v>
      </c>
      <c r="H403" s="85">
        <v>1855.203</v>
      </c>
      <c r="I403" s="85">
        <f>Table2[[#This Row],[Новая цена c НДС]]/1.2</f>
        <v>1546.0025000000001</v>
      </c>
      <c r="J403" s="90" t="s">
        <v>562</v>
      </c>
      <c r="K403" s="81"/>
    </row>
    <row r="404" spans="2:11" x14ac:dyDescent="0.2">
      <c r="B404" s="84">
        <v>44161</v>
      </c>
      <c r="C404" s="88" t="s">
        <v>180</v>
      </c>
      <c r="D404" s="85"/>
      <c r="E404" s="85" t="s">
        <v>1202</v>
      </c>
      <c r="F404" s="88">
        <v>1</v>
      </c>
      <c r="G404" s="85">
        <v>668.62293749999992</v>
      </c>
      <c r="H404" s="85">
        <v>768.91637812499982</v>
      </c>
      <c r="I404" s="85">
        <f>Table2[[#This Row],[Новая цена c НДС]]/1.2</f>
        <v>640.76364843749991</v>
      </c>
      <c r="J404" s="90" t="s">
        <v>562</v>
      </c>
      <c r="K404" s="81"/>
    </row>
    <row r="405" spans="2:11" x14ac:dyDescent="0.2">
      <c r="B405" s="84">
        <v>44161</v>
      </c>
      <c r="C405" s="88" t="s">
        <v>181</v>
      </c>
      <c r="D405" s="85"/>
      <c r="E405" s="85" t="s">
        <v>1202</v>
      </c>
      <c r="F405" s="88">
        <v>1</v>
      </c>
      <c r="G405" s="85">
        <v>1181.1862370010435</v>
      </c>
      <c r="H405" s="85">
        <v>1358.3641725512</v>
      </c>
      <c r="I405" s="85">
        <f>Table2[[#This Row],[Новая цена c НДС]]/1.2</f>
        <v>1131.9701437926667</v>
      </c>
      <c r="J405" s="90" t="s">
        <v>562</v>
      </c>
      <c r="K405" s="81"/>
    </row>
    <row r="406" spans="2:11" x14ac:dyDescent="0.2">
      <c r="B406" s="84">
        <v>44161</v>
      </c>
      <c r="C406" s="88" t="s">
        <v>182</v>
      </c>
      <c r="D406" s="85"/>
      <c r="E406" s="85" t="s">
        <v>1202</v>
      </c>
      <c r="F406" s="88">
        <v>1</v>
      </c>
      <c r="G406" s="85">
        <v>1676.6038847249999</v>
      </c>
      <c r="H406" s="85">
        <v>1928.0944674337497</v>
      </c>
      <c r="I406" s="85">
        <f>Table2[[#This Row],[Новая цена c НДС]]/1.2</f>
        <v>1606.7453895281249</v>
      </c>
      <c r="J406" s="90" t="s">
        <v>562</v>
      </c>
      <c r="K406" s="81"/>
    </row>
    <row r="407" spans="2:11" x14ac:dyDescent="0.2">
      <c r="B407" s="84">
        <v>44161</v>
      </c>
      <c r="C407" s="88" t="s">
        <v>347</v>
      </c>
      <c r="D407" s="85"/>
      <c r="E407" s="85" t="s">
        <v>1202</v>
      </c>
      <c r="F407" s="88">
        <v>1</v>
      </c>
      <c r="G407" s="85">
        <v>93.989301339087007</v>
      </c>
      <c r="H407" s="85">
        <v>112.78716160690441</v>
      </c>
      <c r="I407" s="85">
        <f>Table2[[#This Row],[Новая цена c НДС]]/1.2</f>
        <v>93.989301339087007</v>
      </c>
      <c r="J407" s="90" t="s">
        <v>562</v>
      </c>
      <c r="K407" s="81"/>
    </row>
    <row r="408" spans="2:11" x14ac:dyDescent="0.2">
      <c r="B408" s="84">
        <v>44161</v>
      </c>
      <c r="C408" s="88" t="s">
        <v>348</v>
      </c>
      <c r="D408" s="85"/>
      <c r="E408" s="85" t="s">
        <v>1202</v>
      </c>
      <c r="F408" s="88">
        <v>1</v>
      </c>
      <c r="G408" s="85">
        <v>93.989301339087007</v>
      </c>
      <c r="H408" s="85">
        <v>112.78716160690441</v>
      </c>
      <c r="I408" s="85">
        <f>Table2[[#This Row],[Новая цена c НДС]]/1.2</f>
        <v>93.989301339087007</v>
      </c>
      <c r="J408" s="90" t="s">
        <v>562</v>
      </c>
      <c r="K408" s="81"/>
    </row>
    <row r="409" spans="2:11" x14ac:dyDescent="0.2">
      <c r="B409" s="84">
        <v>44161</v>
      </c>
      <c r="C409" s="88" t="s">
        <v>349</v>
      </c>
      <c r="D409" s="85"/>
      <c r="E409" s="85" t="s">
        <v>1202</v>
      </c>
      <c r="F409" s="88">
        <v>1</v>
      </c>
      <c r="G409" s="85">
        <v>106.953342903099</v>
      </c>
      <c r="H409" s="85">
        <v>128.34401148371879</v>
      </c>
      <c r="I409" s="85">
        <f>Table2[[#This Row],[Новая цена c НДС]]/1.2</f>
        <v>106.953342903099</v>
      </c>
      <c r="J409" s="90" t="s">
        <v>562</v>
      </c>
      <c r="K409" s="81"/>
    </row>
    <row r="410" spans="2:11" x14ac:dyDescent="0.2">
      <c r="B410" s="84">
        <v>44161</v>
      </c>
      <c r="C410" s="88" t="s">
        <v>350</v>
      </c>
      <c r="D410" s="85"/>
      <c r="E410" s="85" t="s">
        <v>1202</v>
      </c>
      <c r="F410" s="88">
        <v>1</v>
      </c>
      <c r="G410" s="85">
        <v>106.953342903099</v>
      </c>
      <c r="H410" s="85">
        <v>128.34401148371879</v>
      </c>
      <c r="I410" s="85">
        <f>Table2[[#This Row],[Новая цена c НДС]]/1.2</f>
        <v>106.953342903099</v>
      </c>
      <c r="J410" s="90" t="s">
        <v>562</v>
      </c>
      <c r="K410" s="81"/>
    </row>
    <row r="411" spans="2:11" x14ac:dyDescent="0.2">
      <c r="B411" s="84">
        <v>44161</v>
      </c>
      <c r="C411" s="88" t="s">
        <v>351</v>
      </c>
      <c r="D411" s="85"/>
      <c r="E411" s="85" t="s">
        <v>1202</v>
      </c>
      <c r="F411" s="88">
        <v>1</v>
      </c>
      <c r="G411" s="85">
        <v>218.76820139270254</v>
      </c>
      <c r="H411" s="85">
        <v>262.52184167124301</v>
      </c>
      <c r="I411" s="85">
        <f>Table2[[#This Row],[Новая цена c НДС]]/1.2</f>
        <v>218.76820139270251</v>
      </c>
      <c r="J411" s="90" t="s">
        <v>562</v>
      </c>
      <c r="K411" s="81"/>
    </row>
    <row r="412" spans="2:11" x14ac:dyDescent="0.2">
      <c r="B412" s="84">
        <v>44161</v>
      </c>
      <c r="C412" s="88" t="s">
        <v>352</v>
      </c>
      <c r="D412" s="85"/>
      <c r="E412" s="85" t="s">
        <v>1202</v>
      </c>
      <c r="F412" s="88">
        <v>1</v>
      </c>
      <c r="G412" s="85">
        <v>315.99851312279253</v>
      </c>
      <c r="H412" s="85">
        <v>379.19821574735101</v>
      </c>
      <c r="I412" s="85">
        <f>Table2[[#This Row],[Новая цена c НДС]]/1.2</f>
        <v>315.99851312279253</v>
      </c>
      <c r="J412" s="90" t="s">
        <v>562</v>
      </c>
      <c r="K412" s="81"/>
    </row>
    <row r="413" spans="2:11" x14ac:dyDescent="0.2">
      <c r="B413" s="84">
        <v>44161</v>
      </c>
      <c r="C413" s="88" t="s">
        <v>353</v>
      </c>
      <c r="D413" s="85"/>
      <c r="E413" s="85" t="s">
        <v>1202</v>
      </c>
      <c r="F413" s="88">
        <v>1</v>
      </c>
      <c r="G413" s="85">
        <v>315.99851312279253</v>
      </c>
      <c r="H413" s="85">
        <v>379.19821574735101</v>
      </c>
      <c r="I413" s="85">
        <f>Table2[[#This Row],[Новая цена c НДС]]/1.2</f>
        <v>315.99851312279253</v>
      </c>
      <c r="J413" s="90" t="s">
        <v>562</v>
      </c>
      <c r="K413" s="81"/>
    </row>
    <row r="414" spans="2:11" x14ac:dyDescent="0.2">
      <c r="B414" s="84">
        <v>44161</v>
      </c>
      <c r="C414" s="88" t="s">
        <v>188</v>
      </c>
      <c r="D414" s="85"/>
      <c r="E414" s="85" t="s">
        <v>1202</v>
      </c>
      <c r="F414" s="88">
        <v>1</v>
      </c>
      <c r="G414" s="85">
        <v>34874.950000275014</v>
      </c>
      <c r="H414" s="85">
        <v>41849.940000330018</v>
      </c>
      <c r="I414" s="85">
        <f>Table2[[#This Row],[Новая цена c НДС]]/1.2</f>
        <v>34874.950000275014</v>
      </c>
      <c r="J414" s="90" t="s">
        <v>562</v>
      </c>
      <c r="K414" s="81"/>
    </row>
    <row r="415" spans="2:11" x14ac:dyDescent="0.2">
      <c r="B415" s="84">
        <v>44161</v>
      </c>
      <c r="C415" s="85" t="s">
        <v>1212</v>
      </c>
      <c r="D415" s="85"/>
      <c r="E415" s="85" t="s">
        <v>1202</v>
      </c>
      <c r="F415" s="88">
        <v>1</v>
      </c>
      <c r="G415" s="85">
        <v>10669.942500000001</v>
      </c>
      <c r="H415" s="85">
        <v>12270.433875000001</v>
      </c>
      <c r="I415" s="85">
        <f>Table2[[#This Row],[Новая цена c НДС]]/1.2</f>
        <v>10225.3615625</v>
      </c>
      <c r="J415" s="90" t="s">
        <v>562</v>
      </c>
      <c r="K415" s="81"/>
    </row>
    <row r="416" spans="2:11" x14ac:dyDescent="0.2">
      <c r="B416" s="84">
        <v>44161</v>
      </c>
      <c r="C416" s="119" t="s">
        <v>1213</v>
      </c>
      <c r="D416" s="119"/>
      <c r="E416" s="85" t="s">
        <v>1202</v>
      </c>
      <c r="F416" s="88">
        <v>1</v>
      </c>
      <c r="G416" s="85">
        <v>15782.296223076921</v>
      </c>
      <c r="H416" s="85">
        <v>18149.640656538457</v>
      </c>
      <c r="I416" s="85">
        <f>Table2[[#This Row],[Новая цена c НДС]]/1.2</f>
        <v>15124.700547115381</v>
      </c>
      <c r="J416" s="90" t="s">
        <v>562</v>
      </c>
      <c r="K416" s="115"/>
    </row>
    <row r="417" spans="2:11" x14ac:dyDescent="0.2">
      <c r="B417" s="84">
        <v>44161</v>
      </c>
      <c r="C417" s="119" t="s">
        <v>1215</v>
      </c>
      <c r="D417" s="85"/>
      <c r="E417" s="85" t="s">
        <v>1202</v>
      </c>
      <c r="F417" s="88">
        <v>1</v>
      </c>
      <c r="G417" s="85">
        <v>15782.296223076921</v>
      </c>
      <c r="H417" s="85">
        <v>18149.640656538457</v>
      </c>
      <c r="I417" s="85">
        <f>Table2[[#This Row],[Новая цена c НДС]]/1.2</f>
        <v>15124.700547115381</v>
      </c>
      <c r="J417" s="90" t="s">
        <v>562</v>
      </c>
      <c r="K417" s="81"/>
    </row>
    <row r="418" spans="2:11" x14ac:dyDescent="0.2">
      <c r="B418" s="84">
        <v>44161</v>
      </c>
      <c r="C418" s="119" t="s">
        <v>1214</v>
      </c>
      <c r="D418" s="85"/>
      <c r="E418" s="85" t="s">
        <v>1202</v>
      </c>
      <c r="F418" s="88">
        <v>1</v>
      </c>
      <c r="G418" s="85">
        <v>20928.824599901876</v>
      </c>
      <c r="H418" s="85">
        <v>24068.148289887155</v>
      </c>
      <c r="I418" s="85">
        <f>Table2[[#This Row],[Новая цена c НДС]]/1.2</f>
        <v>20056.790241572631</v>
      </c>
      <c r="J418" s="90" t="s">
        <v>562</v>
      </c>
      <c r="K418" s="81"/>
    </row>
    <row r="419" spans="2:11" x14ac:dyDescent="0.2">
      <c r="B419" s="84">
        <v>44161</v>
      </c>
      <c r="C419" s="119" t="s">
        <v>1216</v>
      </c>
      <c r="D419" s="119"/>
      <c r="E419" s="85" t="s">
        <v>1202</v>
      </c>
      <c r="F419" s="88">
        <v>1</v>
      </c>
      <c r="G419" s="85">
        <v>20928.824599901876</v>
      </c>
      <c r="H419" s="85">
        <v>24068.148289887155</v>
      </c>
      <c r="I419" s="85">
        <f>Table2[[#This Row],[Новая цена c НДС]]/1.2</f>
        <v>20056.790241572631</v>
      </c>
      <c r="J419" s="90" t="s">
        <v>562</v>
      </c>
      <c r="K419" s="115"/>
    </row>
    <row r="420" spans="2:11" x14ac:dyDescent="0.2">
      <c r="B420" s="74">
        <v>44287</v>
      </c>
      <c r="C420" s="44" t="s">
        <v>1428</v>
      </c>
      <c r="D420" s="80"/>
      <c r="E420" s="80" t="s">
        <v>1202</v>
      </c>
      <c r="F420" s="63">
        <v>6</v>
      </c>
      <c r="G420" s="80"/>
      <c r="H420" s="44">
        <v>288.75</v>
      </c>
      <c r="I420" s="44">
        <f>Table2[[#This Row],[Новая цена c НДС]]/1.2</f>
        <v>240.625</v>
      </c>
      <c r="J420" s="116" t="s">
        <v>523</v>
      </c>
      <c r="K420" s="81"/>
    </row>
    <row r="421" spans="2:11" x14ac:dyDescent="0.2">
      <c r="B421" s="74">
        <v>44287</v>
      </c>
      <c r="C421" s="44" t="s">
        <v>1426</v>
      </c>
      <c r="D421" s="80"/>
      <c r="E421" s="80" t="s">
        <v>1202</v>
      </c>
      <c r="F421" s="63">
        <v>6</v>
      </c>
      <c r="G421" s="80"/>
      <c r="H421" s="44">
        <v>236.25</v>
      </c>
      <c r="I421" s="44">
        <f>Table2[[#This Row],[Новая цена c НДС]]/1.2</f>
        <v>196.875</v>
      </c>
      <c r="J421" s="116" t="s">
        <v>523</v>
      </c>
      <c r="K421" s="81"/>
    </row>
    <row r="422" spans="2:11" x14ac:dyDescent="0.2">
      <c r="B422" s="74">
        <v>44287</v>
      </c>
      <c r="C422" s="44" t="s">
        <v>1427</v>
      </c>
      <c r="D422" s="80"/>
      <c r="E422" s="80" t="s">
        <v>1202</v>
      </c>
      <c r="F422" s="63">
        <v>6</v>
      </c>
      <c r="G422" s="80"/>
      <c r="H422" s="44">
        <v>236.25</v>
      </c>
      <c r="I422" s="44">
        <f>Table2[[#This Row],[Новая цена c НДС]]/1.2</f>
        <v>196.875</v>
      </c>
      <c r="J422" s="116" t="s">
        <v>523</v>
      </c>
      <c r="K422" s="81"/>
    </row>
    <row r="423" spans="2:11" x14ac:dyDescent="0.2">
      <c r="B423" s="74">
        <v>44287</v>
      </c>
      <c r="C423" s="44" t="s">
        <v>1438</v>
      </c>
      <c r="D423" s="80"/>
      <c r="E423" s="80" t="s">
        <v>1202</v>
      </c>
      <c r="F423" s="63">
        <v>1</v>
      </c>
      <c r="G423" s="80"/>
      <c r="H423" s="44">
        <v>768.91600000000005</v>
      </c>
      <c r="I423" s="44">
        <f>Table2[[#This Row],[Новая цена c НДС]]/1.2</f>
        <v>640.76333333333343</v>
      </c>
      <c r="J423" s="116" t="s">
        <v>523</v>
      </c>
      <c r="K423" s="81"/>
    </row>
    <row r="424" spans="2:11" x14ac:dyDescent="0.2">
      <c r="B424" s="74">
        <v>44287</v>
      </c>
      <c r="C424" s="44" t="s">
        <v>1439</v>
      </c>
      <c r="D424" s="44"/>
      <c r="E424" s="44" t="s">
        <v>1202</v>
      </c>
      <c r="F424" s="63">
        <v>10</v>
      </c>
      <c r="G424" s="44"/>
      <c r="H424" s="44">
        <v>2300</v>
      </c>
      <c r="I424" s="44">
        <f>Table2[[#This Row],[Новая цена c НДС]]/1.2</f>
        <v>1916.6666666666667</v>
      </c>
      <c r="J424" s="116" t="s">
        <v>523</v>
      </c>
      <c r="K424" s="77"/>
    </row>
    <row r="425" spans="2:11" x14ac:dyDescent="0.2">
      <c r="B425" s="74">
        <v>44287</v>
      </c>
      <c r="C425" s="44" t="s">
        <v>1440</v>
      </c>
      <c r="D425" s="44"/>
      <c r="E425" s="44" t="s">
        <v>1202</v>
      </c>
      <c r="F425" s="63">
        <v>10</v>
      </c>
      <c r="G425" s="44"/>
      <c r="H425" s="44">
        <v>2630</v>
      </c>
      <c r="I425" s="44">
        <f>Table2[[#This Row],[Новая цена c НДС]]/1.2</f>
        <v>2191.666666666667</v>
      </c>
      <c r="J425" s="116" t="s">
        <v>523</v>
      </c>
      <c r="K425" s="77"/>
    </row>
    <row r="426" spans="2:11" x14ac:dyDescent="0.2">
      <c r="B426" s="74">
        <v>44287</v>
      </c>
      <c r="C426" s="44" t="s">
        <v>1441</v>
      </c>
      <c r="D426" s="44"/>
      <c r="E426" s="44" t="s">
        <v>1202</v>
      </c>
      <c r="F426" s="63">
        <v>10</v>
      </c>
      <c r="G426" s="44"/>
      <c r="H426" s="44">
        <v>2855</v>
      </c>
      <c r="I426" s="44">
        <f>Table2[[#This Row],[Новая цена c НДС]]/1.2</f>
        <v>2379.166666666667</v>
      </c>
      <c r="J426" s="116" t="s">
        <v>523</v>
      </c>
      <c r="K426" s="77"/>
    </row>
    <row r="427" spans="2:11" x14ac:dyDescent="0.2">
      <c r="B427" s="74">
        <v>44287</v>
      </c>
      <c r="C427" s="44" t="s">
        <v>1443</v>
      </c>
      <c r="D427" s="44"/>
      <c r="E427" s="44" t="s">
        <v>1202</v>
      </c>
      <c r="F427" s="63">
        <v>1</v>
      </c>
      <c r="G427" s="44"/>
      <c r="H427" s="44">
        <v>240</v>
      </c>
      <c r="I427" s="44">
        <f>Table2[[#This Row],[Новая цена c НДС]]/1.2</f>
        <v>200</v>
      </c>
      <c r="J427" s="116" t="s">
        <v>523</v>
      </c>
      <c r="K427" s="77"/>
    </row>
    <row r="428" spans="2:11" x14ac:dyDescent="0.2">
      <c r="B428" s="74">
        <v>44287</v>
      </c>
      <c r="C428" s="44" t="s">
        <v>347</v>
      </c>
      <c r="D428" s="44"/>
      <c r="E428" s="44"/>
      <c r="F428" s="63">
        <v>1</v>
      </c>
      <c r="G428" s="44">
        <v>112.78716160690441</v>
      </c>
      <c r="H428" s="44"/>
      <c r="I428" s="44"/>
      <c r="J428" s="116" t="s">
        <v>1412</v>
      </c>
      <c r="K428" s="77" t="s">
        <v>1450</v>
      </c>
    </row>
    <row r="429" spans="2:11" x14ac:dyDescent="0.2">
      <c r="B429" s="74">
        <v>44287</v>
      </c>
      <c r="C429" s="44" t="s">
        <v>348</v>
      </c>
      <c r="D429" s="44"/>
      <c r="E429" s="44"/>
      <c r="F429" s="63">
        <v>1</v>
      </c>
      <c r="G429" s="44">
        <v>112.78716160690441</v>
      </c>
      <c r="H429" s="44"/>
      <c r="I429" s="44"/>
      <c r="J429" s="116" t="s">
        <v>1412</v>
      </c>
      <c r="K429" s="77" t="s">
        <v>1450</v>
      </c>
    </row>
    <row r="430" spans="2:11" x14ac:dyDescent="0.2">
      <c r="B430" s="74">
        <v>44287</v>
      </c>
      <c r="C430" s="44" t="s">
        <v>349</v>
      </c>
      <c r="D430" s="44"/>
      <c r="E430" s="44"/>
      <c r="F430" s="63">
        <v>1</v>
      </c>
      <c r="G430" s="44">
        <v>128.34401148371879</v>
      </c>
      <c r="H430" s="44"/>
      <c r="I430" s="44"/>
      <c r="J430" s="116" t="s">
        <v>1412</v>
      </c>
      <c r="K430" s="77" t="s">
        <v>1450</v>
      </c>
    </row>
    <row r="431" spans="2:11" x14ac:dyDescent="0.2">
      <c r="B431" s="74">
        <v>44287</v>
      </c>
      <c r="C431" s="44" t="s">
        <v>350</v>
      </c>
      <c r="D431" s="44"/>
      <c r="E431" s="44"/>
      <c r="F431" s="63">
        <v>1</v>
      </c>
      <c r="G431" s="44">
        <v>128.34401148371879</v>
      </c>
      <c r="H431" s="44"/>
      <c r="I431" s="44"/>
      <c r="J431" s="116" t="s">
        <v>1412</v>
      </c>
      <c r="K431" s="77" t="s">
        <v>1450</v>
      </c>
    </row>
    <row r="432" spans="2:11" x14ac:dyDescent="0.2">
      <c r="B432" s="74">
        <v>44287</v>
      </c>
      <c r="C432" s="44" t="s">
        <v>351</v>
      </c>
      <c r="D432" s="44"/>
      <c r="E432" s="44"/>
      <c r="F432" s="63">
        <v>1</v>
      </c>
      <c r="G432" s="44">
        <v>262.52184167124301</v>
      </c>
      <c r="H432" s="44"/>
      <c r="I432" s="44"/>
      <c r="J432" s="116" t="s">
        <v>1412</v>
      </c>
      <c r="K432" s="77" t="s">
        <v>1450</v>
      </c>
    </row>
    <row r="433" spans="2:11" x14ac:dyDescent="0.2">
      <c r="B433" s="74">
        <v>44287</v>
      </c>
      <c r="C433" s="44" t="s">
        <v>352</v>
      </c>
      <c r="D433" s="44"/>
      <c r="E433" s="44"/>
      <c r="F433" s="63">
        <v>1</v>
      </c>
      <c r="G433" s="44">
        <v>379.19821574735101</v>
      </c>
      <c r="H433" s="44"/>
      <c r="I433" s="44"/>
      <c r="J433" s="116" t="s">
        <v>1412</v>
      </c>
      <c r="K433" s="77" t="s">
        <v>1450</v>
      </c>
    </row>
    <row r="434" spans="2:11" x14ac:dyDescent="0.2">
      <c r="B434" s="74">
        <v>44287</v>
      </c>
      <c r="C434" s="44" t="s">
        <v>353</v>
      </c>
      <c r="D434" s="44"/>
      <c r="E434" s="44"/>
      <c r="F434" s="63">
        <v>1</v>
      </c>
      <c r="G434" s="44">
        <v>379.19821574735101</v>
      </c>
      <c r="H434" s="44"/>
      <c r="I434" s="44"/>
      <c r="J434" s="116" t="s">
        <v>1412</v>
      </c>
      <c r="K434" s="77" t="s">
        <v>1450</v>
      </c>
    </row>
    <row r="435" spans="2:11" x14ac:dyDescent="0.2">
      <c r="B435" s="74">
        <v>44287</v>
      </c>
      <c r="C435" s="44" t="s">
        <v>168</v>
      </c>
      <c r="D435" s="44"/>
      <c r="E435" s="44" t="s">
        <v>1202</v>
      </c>
      <c r="F435" s="63">
        <v>1</v>
      </c>
      <c r="G435" s="44">
        <v>11650.807800843751</v>
      </c>
      <c r="H435" s="44">
        <v>15650</v>
      </c>
      <c r="I435" s="44">
        <f>Table2[[#This Row],[Новая цена c НДС]]/1.2</f>
        <v>13041.666666666668</v>
      </c>
      <c r="J435" s="116" t="s">
        <v>562</v>
      </c>
      <c r="K435" s="77"/>
    </row>
    <row r="436" spans="2:11" x14ac:dyDescent="0.2">
      <c r="B436" s="74">
        <v>44287</v>
      </c>
      <c r="C436" s="44" t="s">
        <v>546</v>
      </c>
      <c r="D436" s="44"/>
      <c r="E436" s="44" t="s">
        <v>1202</v>
      </c>
      <c r="F436" s="63">
        <v>1</v>
      </c>
      <c r="G436" s="44">
        <v>4437.5625</v>
      </c>
      <c r="H436" s="44">
        <v>4881.3187500000004</v>
      </c>
      <c r="I436" s="44">
        <f>Table2[[#This Row],[Новая цена c НДС]]/1.2</f>
        <v>4067.7656250000005</v>
      </c>
      <c r="J436" s="116" t="s">
        <v>562</v>
      </c>
      <c r="K436" s="77"/>
    </row>
    <row r="437" spans="2:11" x14ac:dyDescent="0.2">
      <c r="B437" s="74">
        <v>44287</v>
      </c>
      <c r="C437" s="44" t="s">
        <v>547</v>
      </c>
      <c r="D437" s="44"/>
      <c r="E437" s="44" t="s">
        <v>1202</v>
      </c>
      <c r="F437" s="63">
        <v>1</v>
      </c>
      <c r="G437" s="44">
        <v>5500.8785475000004</v>
      </c>
      <c r="H437" s="44">
        <v>6050.9664022500001</v>
      </c>
      <c r="I437" s="44">
        <f>Table2[[#This Row],[Новая цена c НДС]]/1.2</f>
        <v>5042.4720018750004</v>
      </c>
      <c r="J437" s="116" t="s">
        <v>562</v>
      </c>
      <c r="K437" s="77"/>
    </row>
    <row r="438" spans="2:11" x14ac:dyDescent="0.2">
      <c r="B438" s="74">
        <v>44287</v>
      </c>
      <c r="C438" s="44" t="s">
        <v>548</v>
      </c>
      <c r="D438" s="44"/>
      <c r="E438" s="44" t="s">
        <v>1202</v>
      </c>
      <c r="F438" s="63">
        <v>1</v>
      </c>
      <c r="G438" s="44">
        <v>7607.2499999999991</v>
      </c>
      <c r="H438" s="44">
        <v>8367.9749999999985</v>
      </c>
      <c r="I438" s="44">
        <f>Table2[[#This Row],[Новая цена c НДС]]/1.2</f>
        <v>6973.3124999999991</v>
      </c>
      <c r="J438" s="116" t="s">
        <v>562</v>
      </c>
      <c r="K438" s="77"/>
    </row>
    <row r="439" spans="2:11" x14ac:dyDescent="0.2">
      <c r="B439" s="74">
        <v>44287</v>
      </c>
      <c r="C439" s="44" t="s">
        <v>1045</v>
      </c>
      <c r="D439" s="44"/>
      <c r="E439" s="44" t="s">
        <v>1202</v>
      </c>
      <c r="F439" s="63">
        <v>1</v>
      </c>
      <c r="G439" s="44">
        <v>9762.6375000000007</v>
      </c>
      <c r="H439" s="44">
        <v>10738.901250000001</v>
      </c>
      <c r="I439" s="44">
        <f>Table2[[#This Row],[Новая цена c НДС]]/1.2</f>
        <v>8949.0843750000004</v>
      </c>
      <c r="J439" s="116" t="s">
        <v>562</v>
      </c>
      <c r="K439" s="77"/>
    </row>
    <row r="440" spans="2:11" x14ac:dyDescent="0.2">
      <c r="B440" s="74">
        <v>44287</v>
      </c>
      <c r="C440" s="44" t="s">
        <v>1046</v>
      </c>
      <c r="D440" s="44"/>
      <c r="E440" s="44" t="s">
        <v>1202</v>
      </c>
      <c r="F440" s="63">
        <v>1</v>
      </c>
      <c r="G440" s="44">
        <v>9889.4250000000011</v>
      </c>
      <c r="H440" s="44">
        <v>10878.3675</v>
      </c>
      <c r="I440" s="44">
        <f>Table2[[#This Row],[Новая цена c НДС]]/1.2</f>
        <v>9065.3062500000015</v>
      </c>
      <c r="J440" s="116" t="s">
        <v>562</v>
      </c>
      <c r="K440" s="77"/>
    </row>
    <row r="441" spans="2:11" x14ac:dyDescent="0.2">
      <c r="B441" s="74">
        <v>44287</v>
      </c>
      <c r="C441" s="44" t="s">
        <v>541</v>
      </c>
      <c r="D441" s="44"/>
      <c r="E441" s="44" t="s">
        <v>1202</v>
      </c>
      <c r="F441" s="63">
        <v>1</v>
      </c>
      <c r="G441" s="44">
        <v>2274.3930268287113</v>
      </c>
      <c r="H441" s="44">
        <v>2615.551980853018</v>
      </c>
      <c r="I441" s="44">
        <f>Table2[[#This Row],[Новая цена c НДС]]/1.2</f>
        <v>2179.6266507108485</v>
      </c>
      <c r="J441" s="116" t="s">
        <v>562</v>
      </c>
      <c r="K441" s="77"/>
    </row>
    <row r="442" spans="2:11" x14ac:dyDescent="0.2">
      <c r="B442" s="74">
        <v>44287</v>
      </c>
      <c r="C442" s="44" t="s">
        <v>540</v>
      </c>
      <c r="D442" s="44"/>
      <c r="E442" s="44" t="s">
        <v>1202</v>
      </c>
      <c r="F442" s="63">
        <v>1</v>
      </c>
      <c r="G442" s="44">
        <v>2461.6959819793115</v>
      </c>
      <c r="H442" s="44">
        <v>2830.950379276208</v>
      </c>
      <c r="I442" s="44">
        <f>Table2[[#This Row],[Новая цена c НДС]]/1.2</f>
        <v>2359.1253160635069</v>
      </c>
      <c r="J442" s="116" t="s">
        <v>562</v>
      </c>
      <c r="K442" s="77"/>
    </row>
    <row r="443" spans="2:11" x14ac:dyDescent="0.2">
      <c r="B443" s="74">
        <v>44287</v>
      </c>
      <c r="C443" s="44" t="s">
        <v>532</v>
      </c>
      <c r="D443" s="44"/>
      <c r="E443" s="44" t="s">
        <v>1202</v>
      </c>
      <c r="F443" s="63">
        <v>1</v>
      </c>
      <c r="G443" s="44">
        <v>4560.9485832126566</v>
      </c>
      <c r="H443" s="44">
        <v>5245.0908706945547</v>
      </c>
      <c r="I443" s="44">
        <f>Table2[[#This Row],[Новая цена c НДС]]/1.2</f>
        <v>4370.9090589121288</v>
      </c>
      <c r="J443" s="116" t="s">
        <v>562</v>
      </c>
      <c r="K443" s="77"/>
    </row>
    <row r="444" spans="2:11" x14ac:dyDescent="0.2">
      <c r="B444" s="74">
        <v>44287</v>
      </c>
      <c r="C444" s="44" t="s">
        <v>358</v>
      </c>
      <c r="D444" s="44"/>
      <c r="E444" s="44" t="s">
        <v>1202</v>
      </c>
      <c r="F444" s="63">
        <v>1</v>
      </c>
      <c r="G444" s="44">
        <v>2669.1223951212978</v>
      </c>
      <c r="H444" s="44">
        <v>2802.5785148773625</v>
      </c>
      <c r="I444" s="44">
        <f>Table2[[#This Row],[Новая цена c НДС]]/1.2</f>
        <v>2335.4820957311354</v>
      </c>
      <c r="J444" s="116" t="s">
        <v>562</v>
      </c>
      <c r="K444" s="77"/>
    </row>
    <row r="445" spans="2:11" x14ac:dyDescent="0.2">
      <c r="B445" s="74">
        <v>44287</v>
      </c>
      <c r="C445" s="44" t="s">
        <v>359</v>
      </c>
      <c r="D445" s="44"/>
      <c r="E445" s="44" t="s">
        <v>1202</v>
      </c>
      <c r="F445" s="63">
        <v>1</v>
      </c>
      <c r="G445" s="44">
        <v>3769.3789943906249</v>
      </c>
      <c r="H445" s="44">
        <v>3957.8479441101563</v>
      </c>
      <c r="I445" s="44">
        <f>Table2[[#This Row],[Новая цена c НДС]]/1.2</f>
        <v>3298.206620091797</v>
      </c>
      <c r="J445" s="116" t="s">
        <v>562</v>
      </c>
      <c r="K445" s="77"/>
    </row>
    <row r="446" spans="2:11" x14ac:dyDescent="0.2">
      <c r="B446" s="74">
        <v>44287</v>
      </c>
      <c r="C446" s="44" t="s">
        <v>360</v>
      </c>
      <c r="D446" s="44"/>
      <c r="E446" s="44" t="s">
        <v>1202</v>
      </c>
      <c r="F446" s="63">
        <v>1</v>
      </c>
      <c r="G446" s="44">
        <v>6205.5175816202354</v>
      </c>
      <c r="H446" s="44">
        <v>6515.7934607012476</v>
      </c>
      <c r="I446" s="44">
        <f>Table2[[#This Row],[Новая цена c НДС]]/1.2</f>
        <v>5429.8278839177065</v>
      </c>
      <c r="J446" s="116" t="s">
        <v>562</v>
      </c>
      <c r="K446" s="77"/>
    </row>
    <row r="447" spans="2:11" x14ac:dyDescent="0.2">
      <c r="B447" s="74">
        <v>44287</v>
      </c>
      <c r="C447" s="44" t="s">
        <v>471</v>
      </c>
      <c r="D447" s="44"/>
      <c r="E447" s="44" t="s">
        <v>1202</v>
      </c>
      <c r="F447" s="63">
        <v>1</v>
      </c>
      <c r="G447" s="44">
        <v>6205.5175816202354</v>
      </c>
      <c r="H447" s="44">
        <v>6515.7934607012476</v>
      </c>
      <c r="I447" s="44">
        <f>Table2[[#This Row],[Новая цена c НДС]]/1.2</f>
        <v>5429.8278839177065</v>
      </c>
      <c r="J447" s="116" t="s">
        <v>562</v>
      </c>
      <c r="K447" s="77"/>
    </row>
    <row r="448" spans="2:11" x14ac:dyDescent="0.2">
      <c r="B448" s="74">
        <v>44287</v>
      </c>
      <c r="C448" s="44" t="s">
        <v>542</v>
      </c>
      <c r="D448" s="44"/>
      <c r="E448" s="44" t="s">
        <v>1202</v>
      </c>
      <c r="F448" s="63">
        <v>1</v>
      </c>
      <c r="G448" s="44">
        <v>6205.5175816202354</v>
      </c>
      <c r="H448" s="44">
        <v>6515.7934607012476</v>
      </c>
      <c r="I448" s="44">
        <f>Table2[[#This Row],[Новая цена c НДС]]/1.2</f>
        <v>5429.8278839177065</v>
      </c>
      <c r="J448" s="116" t="s">
        <v>562</v>
      </c>
      <c r="K448" s="77"/>
    </row>
    <row r="449" spans="2:11" x14ac:dyDescent="0.2">
      <c r="B449" s="74">
        <v>44287</v>
      </c>
      <c r="C449" s="44" t="s">
        <v>543</v>
      </c>
      <c r="D449" s="44"/>
      <c r="E449" s="44" t="s">
        <v>1202</v>
      </c>
      <c r="F449" s="63">
        <v>1</v>
      </c>
      <c r="G449" s="44">
        <v>7884.2934431099775</v>
      </c>
      <c r="H449" s="44">
        <v>8278.5081152654766</v>
      </c>
      <c r="I449" s="44">
        <f>Table2[[#This Row],[Новая цена c НДС]]/1.2</f>
        <v>6898.7567627212311</v>
      </c>
      <c r="J449" s="116" t="s">
        <v>562</v>
      </c>
      <c r="K449" s="77"/>
    </row>
    <row r="450" spans="2:11" x14ac:dyDescent="0.2">
      <c r="B450" s="74">
        <v>44287</v>
      </c>
      <c r="C450" s="44" t="s">
        <v>232</v>
      </c>
      <c r="D450" s="44"/>
      <c r="E450" s="44" t="s">
        <v>1202</v>
      </c>
      <c r="F450" s="63">
        <v>1</v>
      </c>
      <c r="G450" s="44">
        <v>3277.4999999999995</v>
      </c>
      <c r="H450" s="44">
        <v>3441.3749999999995</v>
      </c>
      <c r="I450" s="44">
        <f>Table2[[#This Row],[Новая цена c НДС]]/1.2</f>
        <v>2867.8124999999995</v>
      </c>
      <c r="J450" s="116" t="s">
        <v>562</v>
      </c>
      <c r="K450" s="77"/>
    </row>
    <row r="451" spans="2:11" x14ac:dyDescent="0.2">
      <c r="B451" s="74">
        <v>44287</v>
      </c>
      <c r="C451" s="44" t="s">
        <v>234</v>
      </c>
      <c r="D451" s="44"/>
      <c r="E451" s="44" t="s">
        <v>1202</v>
      </c>
      <c r="F451" s="63">
        <v>1</v>
      </c>
      <c r="G451" s="44">
        <v>4212.7272905494265</v>
      </c>
      <c r="H451" s="44">
        <v>4423.3636550768979</v>
      </c>
      <c r="I451" s="44">
        <f>Table2[[#This Row],[Новая цена c НДС]]/1.2</f>
        <v>3686.1363792307484</v>
      </c>
      <c r="J451" s="116" t="s">
        <v>562</v>
      </c>
      <c r="K451" s="77"/>
    </row>
    <row r="452" spans="2:11" x14ac:dyDescent="0.2">
      <c r="B452" s="74">
        <v>44287</v>
      </c>
      <c r="C452" s="44" t="s">
        <v>201</v>
      </c>
      <c r="D452" s="44"/>
      <c r="E452" s="44" t="s">
        <v>1202</v>
      </c>
      <c r="F452" s="63">
        <v>1</v>
      </c>
      <c r="G452" s="44">
        <v>5020.6709159737693</v>
      </c>
      <c r="H452" s="44">
        <v>5271.7044617724578</v>
      </c>
      <c r="I452" s="44">
        <f>Table2[[#This Row],[Новая цена c НДС]]/1.2</f>
        <v>4393.0870514770486</v>
      </c>
      <c r="J452" s="116" t="s">
        <v>562</v>
      </c>
      <c r="K452" s="77"/>
    </row>
    <row r="453" spans="2:11" x14ac:dyDescent="0.2">
      <c r="B453" s="74">
        <v>44287</v>
      </c>
      <c r="C453" s="44" t="s">
        <v>235</v>
      </c>
      <c r="D453" s="44"/>
      <c r="E453" s="44" t="s">
        <v>1202</v>
      </c>
      <c r="F453" s="63">
        <v>1</v>
      </c>
      <c r="G453" s="44">
        <v>5094.1441488904593</v>
      </c>
      <c r="H453" s="44">
        <v>5348.8513563349825</v>
      </c>
      <c r="I453" s="44">
        <f>Table2[[#This Row],[Новая цена c НДС]]/1.2</f>
        <v>4457.3761302791527</v>
      </c>
      <c r="J453" s="116" t="s">
        <v>562</v>
      </c>
      <c r="K453" s="77"/>
    </row>
    <row r="454" spans="2:11" x14ac:dyDescent="0.2">
      <c r="B454" s="74">
        <v>44287</v>
      </c>
      <c r="C454" s="44" t="s">
        <v>238</v>
      </c>
      <c r="D454" s="44"/>
      <c r="E454" s="44" t="s">
        <v>1202</v>
      </c>
      <c r="F454" s="63">
        <v>1</v>
      </c>
      <c r="G454" s="44">
        <v>2324.5582499999996</v>
      </c>
      <c r="H454" s="44">
        <v>2557.0140749999996</v>
      </c>
      <c r="I454" s="44">
        <f>Table2[[#This Row],[Новая цена c НДС]]/1.2</f>
        <v>2130.8450624999996</v>
      </c>
      <c r="J454" s="116" t="s">
        <v>562</v>
      </c>
      <c r="K454" s="77"/>
    </row>
    <row r="455" spans="2:11" x14ac:dyDescent="0.2">
      <c r="B455" s="74">
        <v>44287</v>
      </c>
      <c r="C455" s="44" t="s">
        <v>495</v>
      </c>
      <c r="D455" s="44"/>
      <c r="E455" s="44" t="s">
        <v>1202</v>
      </c>
      <c r="F455" s="63">
        <v>1</v>
      </c>
      <c r="G455" s="44">
        <v>3678.1911746188857</v>
      </c>
      <c r="H455" s="44">
        <v>4046.0102920807744</v>
      </c>
      <c r="I455" s="44">
        <f>Table2[[#This Row],[Новая цена c НДС]]/1.2</f>
        <v>3371.6752434006453</v>
      </c>
      <c r="J455" s="116" t="s">
        <v>562</v>
      </c>
      <c r="K455" s="77"/>
    </row>
    <row r="456" spans="2:11" x14ac:dyDescent="0.2">
      <c r="B456" s="74">
        <v>44287</v>
      </c>
      <c r="C456" s="44" t="s">
        <v>239</v>
      </c>
      <c r="D456" s="44"/>
      <c r="E456" s="44" t="s">
        <v>1202</v>
      </c>
      <c r="F456" s="63">
        <v>1</v>
      </c>
      <c r="G456" s="44">
        <v>4915.7324999999992</v>
      </c>
      <c r="H456" s="44">
        <v>5407.3057499999995</v>
      </c>
      <c r="I456" s="44">
        <f>Table2[[#This Row],[Новая цена c НДС]]/1.2</f>
        <v>4506.0881250000002</v>
      </c>
      <c r="J456" s="116" t="s">
        <v>562</v>
      </c>
      <c r="K456" s="77"/>
    </row>
    <row r="457" spans="2:11" x14ac:dyDescent="0.2">
      <c r="B457" s="74">
        <v>44287</v>
      </c>
      <c r="C457" s="44" t="s">
        <v>5</v>
      </c>
      <c r="D457" s="44"/>
      <c r="E457" s="44" t="s">
        <v>1202</v>
      </c>
      <c r="F457" s="63">
        <v>1</v>
      </c>
      <c r="G457" s="44">
        <v>6476.9315854395272</v>
      </c>
      <c r="H457" s="44">
        <v>7124.6247439834797</v>
      </c>
      <c r="I457" s="44">
        <f>Table2[[#This Row],[Новая цена c НДС]]/1.2</f>
        <v>5937.1872866529002</v>
      </c>
      <c r="J457" s="116" t="s">
        <v>562</v>
      </c>
      <c r="K457" s="77"/>
    </row>
    <row r="458" spans="2:11" x14ac:dyDescent="0.2">
      <c r="B458" s="74">
        <v>44287</v>
      </c>
      <c r="C458" s="44" t="s">
        <v>6</v>
      </c>
      <c r="D458" s="44"/>
      <c r="E458" s="44" t="s">
        <v>1202</v>
      </c>
      <c r="F458" s="63">
        <v>1</v>
      </c>
      <c r="G458" s="44">
        <v>28.88</v>
      </c>
      <c r="H458" s="44">
        <v>31.768000000000001</v>
      </c>
      <c r="I458" s="44">
        <f>Table2[[#This Row],[Новая цена c НДС]]/1.2</f>
        <v>26.473333333333336</v>
      </c>
      <c r="J458" s="116" t="s">
        <v>562</v>
      </c>
      <c r="K458" s="77"/>
    </row>
    <row r="459" spans="2:11" x14ac:dyDescent="0.2">
      <c r="B459" s="74">
        <v>44287</v>
      </c>
      <c r="C459" s="44" t="s">
        <v>7</v>
      </c>
      <c r="D459" s="44"/>
      <c r="E459" s="44" t="s">
        <v>1202</v>
      </c>
      <c r="F459" s="63">
        <v>1</v>
      </c>
      <c r="G459" s="44">
        <v>149</v>
      </c>
      <c r="H459" s="44">
        <v>156.44999999999999</v>
      </c>
      <c r="I459" s="44">
        <f>Table2[[#This Row],[Новая цена c НДС]]/1.2</f>
        <v>130.375</v>
      </c>
      <c r="J459" s="116" t="s">
        <v>562</v>
      </c>
      <c r="K459" s="77"/>
    </row>
    <row r="460" spans="2:11" x14ac:dyDescent="0.2">
      <c r="B460" s="74">
        <v>44287</v>
      </c>
      <c r="C460" s="44" t="s">
        <v>573</v>
      </c>
      <c r="D460" s="44"/>
      <c r="E460" s="44" t="s">
        <v>1202</v>
      </c>
      <c r="F460" s="63">
        <v>1</v>
      </c>
      <c r="G460" s="44">
        <v>1007.7314121375518</v>
      </c>
      <c r="H460" s="44">
        <v>1058.1179827444294</v>
      </c>
      <c r="I460" s="44">
        <f>Table2[[#This Row],[Новая цена c НДС]]/1.2</f>
        <v>881.76498562035783</v>
      </c>
      <c r="J460" s="116" t="s">
        <v>562</v>
      </c>
      <c r="K460" s="77"/>
    </row>
    <row r="461" spans="2:11" x14ac:dyDescent="0.2">
      <c r="B461" s="74">
        <v>44287</v>
      </c>
      <c r="C461" s="44" t="s">
        <v>574</v>
      </c>
      <c r="D461" s="44"/>
      <c r="E461" s="44" t="s">
        <v>1202</v>
      </c>
      <c r="F461" s="63">
        <v>1</v>
      </c>
      <c r="G461" s="44">
        <v>1007.7314121375518</v>
      </c>
      <c r="H461" s="44">
        <v>1058.1179827444294</v>
      </c>
      <c r="I461" s="44">
        <f>Table2[[#This Row],[Новая цена c НДС]]/1.2</f>
        <v>881.76498562035783</v>
      </c>
      <c r="J461" s="116" t="s">
        <v>562</v>
      </c>
      <c r="K461" s="77"/>
    </row>
    <row r="462" spans="2:11" x14ac:dyDescent="0.2">
      <c r="B462" s="74">
        <v>44287</v>
      </c>
      <c r="C462" s="44" t="s">
        <v>275</v>
      </c>
      <c r="D462" s="44"/>
      <c r="E462" s="44" t="s">
        <v>1202</v>
      </c>
      <c r="F462" s="63">
        <v>1</v>
      </c>
      <c r="G462" s="44">
        <v>8.6778053219105349</v>
      </c>
      <c r="H462" s="44">
        <v>9.9794761201971145</v>
      </c>
      <c r="I462" s="44">
        <f>Table2[[#This Row],[Новая цена c НДС]]/1.2</f>
        <v>8.3162301001642618</v>
      </c>
      <c r="J462" s="116" t="s">
        <v>562</v>
      </c>
      <c r="K462" s="77"/>
    </row>
    <row r="463" spans="2:11" x14ac:dyDescent="0.2">
      <c r="B463" s="74">
        <v>44287</v>
      </c>
      <c r="C463" s="44" t="s">
        <v>1224</v>
      </c>
      <c r="D463" s="44"/>
      <c r="E463" s="44" t="s">
        <v>1202</v>
      </c>
      <c r="F463" s="63">
        <v>1</v>
      </c>
      <c r="G463" s="44">
        <v>6.6937499999999996</v>
      </c>
      <c r="H463" s="44">
        <v>7.3631250000000001</v>
      </c>
      <c r="I463" s="44">
        <f>Table2[[#This Row],[Новая цена c НДС]]/1.2</f>
        <v>6.1359375000000007</v>
      </c>
      <c r="J463" s="116" t="s">
        <v>562</v>
      </c>
      <c r="K463" s="77"/>
    </row>
    <row r="464" spans="2:11" x14ac:dyDescent="0.2">
      <c r="B464" s="74">
        <v>44287</v>
      </c>
      <c r="C464" s="44" t="s">
        <v>45</v>
      </c>
      <c r="D464" s="44"/>
      <c r="E464" s="44" t="s">
        <v>1202</v>
      </c>
      <c r="F464" s="63">
        <v>1</v>
      </c>
      <c r="G464" s="44">
        <v>822.49739281560414</v>
      </c>
      <c r="H464" s="44">
        <v>880.07221031269648</v>
      </c>
      <c r="I464" s="44">
        <f>Table2[[#This Row],[Новая цена c НДС]]/1.2</f>
        <v>733.39350859391379</v>
      </c>
      <c r="J464" s="116" t="s">
        <v>562</v>
      </c>
      <c r="K464" s="77"/>
    </row>
    <row r="465" spans="2:11" x14ac:dyDescent="0.2">
      <c r="B465" s="74">
        <v>44287</v>
      </c>
      <c r="C465" s="44" t="s">
        <v>537</v>
      </c>
      <c r="D465" s="44"/>
      <c r="E465" s="44" t="s">
        <v>1202</v>
      </c>
      <c r="F465" s="63">
        <v>1</v>
      </c>
      <c r="G465" s="44">
        <v>2975</v>
      </c>
      <c r="H465" s="44">
        <v>3183.25</v>
      </c>
      <c r="I465" s="44">
        <f>Table2[[#This Row],[Новая цена c НДС]]/1.2</f>
        <v>2652.7083333333335</v>
      </c>
      <c r="J465" s="116" t="s">
        <v>562</v>
      </c>
      <c r="K465" s="77"/>
    </row>
    <row r="466" spans="2:11" x14ac:dyDescent="0.2">
      <c r="B466" s="74">
        <v>44287</v>
      </c>
      <c r="C466" s="44" t="s">
        <v>538</v>
      </c>
      <c r="D466" s="44"/>
      <c r="E466" s="44" t="s">
        <v>1202</v>
      </c>
      <c r="F466" s="63">
        <v>1</v>
      </c>
      <c r="G466" s="44">
        <v>2975</v>
      </c>
      <c r="H466" s="44">
        <v>3183.25</v>
      </c>
      <c r="I466" s="44">
        <f>Table2[[#This Row],[Новая цена c НДС]]/1.2</f>
        <v>2652.7083333333335</v>
      </c>
      <c r="J466" s="116" t="s">
        <v>562</v>
      </c>
      <c r="K466" s="77"/>
    </row>
    <row r="467" spans="2:11" x14ac:dyDescent="0.2">
      <c r="B467" s="74">
        <v>44287</v>
      </c>
      <c r="C467" s="44" t="s">
        <v>539</v>
      </c>
      <c r="D467" s="44"/>
      <c r="E467" s="44" t="s">
        <v>1202</v>
      </c>
      <c r="F467" s="63">
        <v>1</v>
      </c>
      <c r="G467" s="44">
        <v>2975</v>
      </c>
      <c r="H467" s="44">
        <v>3183.25</v>
      </c>
      <c r="I467" s="44">
        <f>Table2[[#This Row],[Новая цена c НДС]]/1.2</f>
        <v>2652.7083333333335</v>
      </c>
      <c r="J467" s="116" t="s">
        <v>562</v>
      </c>
      <c r="K467" s="77"/>
    </row>
    <row r="468" spans="2:11" x14ac:dyDescent="0.2">
      <c r="B468" s="74">
        <v>44287</v>
      </c>
      <c r="C468" s="44" t="s">
        <v>1422</v>
      </c>
      <c r="D468" s="80"/>
      <c r="E468" s="44" t="s">
        <v>1202</v>
      </c>
      <c r="F468" s="63">
        <v>1</v>
      </c>
      <c r="G468" s="80">
        <v>7707.77</v>
      </c>
      <c r="H468" s="80"/>
      <c r="I468" s="80"/>
      <c r="J468" s="116" t="s">
        <v>1412</v>
      </c>
      <c r="K468" s="77" t="s">
        <v>1449</v>
      </c>
    </row>
    <row r="469" spans="2:11" x14ac:dyDescent="0.2">
      <c r="B469" s="74">
        <v>44287</v>
      </c>
      <c r="C469" s="44" t="s">
        <v>1251</v>
      </c>
      <c r="D469" s="44"/>
      <c r="E469" s="44" t="s">
        <v>1202</v>
      </c>
      <c r="F469" s="63">
        <v>1</v>
      </c>
      <c r="G469" s="44">
        <v>7684.9437391062293</v>
      </c>
      <c r="H469" s="44">
        <v>8069.1909260615412</v>
      </c>
      <c r="I469" s="44">
        <f>Table2[[#This Row],[Новая цена c НДС]]/1.2</f>
        <v>6724.3257717179513</v>
      </c>
      <c r="J469" s="116" t="s">
        <v>562</v>
      </c>
      <c r="K469" s="77"/>
    </row>
    <row r="470" spans="2:11" x14ac:dyDescent="0.2">
      <c r="B470" s="74">
        <v>44287</v>
      </c>
      <c r="C470" s="44" t="s">
        <v>480</v>
      </c>
      <c r="D470" s="44"/>
      <c r="E470" s="44" t="s">
        <v>1202</v>
      </c>
      <c r="F470" s="63">
        <v>1</v>
      </c>
      <c r="G470" s="44">
        <v>13426.665046346472</v>
      </c>
      <c r="H470" s="44">
        <v>14097.998298663795</v>
      </c>
      <c r="I470" s="44">
        <f>Table2[[#This Row],[Новая цена c НДС]]/1.2</f>
        <v>11748.331915553163</v>
      </c>
      <c r="J470" s="116" t="s">
        <v>562</v>
      </c>
      <c r="K470" s="77"/>
    </row>
    <row r="471" spans="2:11" x14ac:dyDescent="0.2">
      <c r="B471" s="74">
        <v>44287</v>
      </c>
      <c r="C471" s="44" t="s">
        <v>1250</v>
      </c>
      <c r="D471" s="44"/>
      <c r="E471" s="44" t="s">
        <v>1202</v>
      </c>
      <c r="F471" s="63">
        <v>1</v>
      </c>
      <c r="G471" s="44">
        <v>6585.4758593183096</v>
      </c>
      <c r="H471" s="44">
        <v>7244.0234452501409</v>
      </c>
      <c r="I471" s="44">
        <f>Table2[[#This Row],[Новая цена c НДС]]/1.2</f>
        <v>6036.686204375118</v>
      </c>
      <c r="J471" s="116" t="s">
        <v>562</v>
      </c>
      <c r="K471" s="77"/>
    </row>
    <row r="472" spans="2:11" x14ac:dyDescent="0.2">
      <c r="B472" s="74">
        <v>44287</v>
      </c>
      <c r="C472" s="44" t="s">
        <v>1322</v>
      </c>
      <c r="D472" s="44"/>
      <c r="E472" s="44" t="s">
        <v>1202</v>
      </c>
      <c r="F472" s="63">
        <v>1</v>
      </c>
      <c r="G472" s="44">
        <v>3064.6589131025494</v>
      </c>
      <c r="H472" s="44">
        <v>3217.8918587576768</v>
      </c>
      <c r="I472" s="44">
        <f>Table2[[#This Row],[Новая цена c НДС]]/1.2</f>
        <v>2681.5765489647306</v>
      </c>
      <c r="J472" s="116" t="s">
        <v>562</v>
      </c>
      <c r="K472" s="77"/>
    </row>
    <row r="473" spans="2:11" x14ac:dyDescent="0.2">
      <c r="B473" s="74">
        <v>44287</v>
      </c>
      <c r="C473" s="44" t="s">
        <v>1324</v>
      </c>
      <c r="D473" s="44"/>
      <c r="E473" s="44" t="s">
        <v>1202</v>
      </c>
      <c r="F473" s="63">
        <v>1</v>
      </c>
      <c r="G473" s="44">
        <v>10546.93652703185</v>
      </c>
      <c r="H473" s="44">
        <v>11074.283353383444</v>
      </c>
      <c r="I473" s="44">
        <f>Table2[[#This Row],[Новая цена c НДС]]/1.2</f>
        <v>9228.5694611528706</v>
      </c>
      <c r="J473" s="116" t="s">
        <v>562</v>
      </c>
      <c r="K473" s="77"/>
    </row>
    <row r="474" spans="2:11" x14ac:dyDescent="0.2">
      <c r="B474" s="74">
        <v>44287</v>
      </c>
      <c r="C474" s="44" t="s">
        <v>1326</v>
      </c>
      <c r="D474" s="44"/>
      <c r="E474" s="44" t="s">
        <v>1202</v>
      </c>
      <c r="F474" s="63">
        <v>1</v>
      </c>
      <c r="G474" s="44">
        <v>9655.2130305772644</v>
      </c>
      <c r="H474" s="44">
        <v>10137.973682106127</v>
      </c>
      <c r="I474" s="44">
        <f>Table2[[#This Row],[Новая цена c НДС]]/1.2</f>
        <v>8448.311401755107</v>
      </c>
      <c r="J474" s="116" t="s">
        <v>562</v>
      </c>
      <c r="K474" s="77"/>
    </row>
    <row r="475" spans="2:11" x14ac:dyDescent="0.2">
      <c r="B475" s="74">
        <v>44287</v>
      </c>
      <c r="C475" s="44" t="s">
        <v>1329</v>
      </c>
      <c r="D475" s="44"/>
      <c r="E475" s="44" t="s">
        <v>1202</v>
      </c>
      <c r="F475" s="63">
        <v>1</v>
      </c>
      <c r="G475" s="44">
        <v>1859.5499999999997</v>
      </c>
      <c r="H475" s="44">
        <v>2231.4599999999996</v>
      </c>
      <c r="I475" s="44">
        <f>Table2[[#This Row],[Новая цена c НДС]]/1.2</f>
        <v>1859.5499999999997</v>
      </c>
      <c r="J475" s="116" t="s">
        <v>562</v>
      </c>
      <c r="K475" s="77"/>
    </row>
    <row r="476" spans="2:11" x14ac:dyDescent="0.2">
      <c r="B476" s="74">
        <v>44287</v>
      </c>
      <c r="C476" s="44" t="s">
        <v>1330</v>
      </c>
      <c r="D476" s="44"/>
      <c r="E476" s="44" t="s">
        <v>1202</v>
      </c>
      <c r="F476" s="63">
        <v>1</v>
      </c>
      <c r="G476" s="44">
        <v>1947.4421186939283</v>
      </c>
      <c r="H476" s="44">
        <v>2336.930542432714</v>
      </c>
      <c r="I476" s="44">
        <f>Table2[[#This Row],[Новая цена c НДС]]/1.2</f>
        <v>1947.4421186939285</v>
      </c>
      <c r="J476" s="116" t="s">
        <v>562</v>
      </c>
      <c r="K476" s="77"/>
    </row>
    <row r="477" spans="2:11" x14ac:dyDescent="0.2">
      <c r="B477" s="74">
        <v>44287</v>
      </c>
      <c r="C477" s="44" t="s">
        <v>1331</v>
      </c>
      <c r="D477" s="44"/>
      <c r="E477" s="44" t="s">
        <v>1202</v>
      </c>
      <c r="F477" s="63">
        <v>1</v>
      </c>
      <c r="G477" s="44">
        <v>2612.0036249999998</v>
      </c>
      <c r="H477" s="44">
        <v>3134.4043499999998</v>
      </c>
      <c r="I477" s="44">
        <f>Table2[[#This Row],[Новая цена c НДС]]/1.2</f>
        <v>2612.0036249999998</v>
      </c>
      <c r="J477" s="116" t="s">
        <v>562</v>
      </c>
      <c r="K477" s="77"/>
    </row>
    <row r="478" spans="2:11" x14ac:dyDescent="0.2">
      <c r="B478" s="74">
        <v>44287</v>
      </c>
      <c r="C478" s="44" t="s">
        <v>1332</v>
      </c>
      <c r="D478" s="44"/>
      <c r="E478" s="44" t="s">
        <v>1202</v>
      </c>
      <c r="F478" s="63">
        <v>1</v>
      </c>
      <c r="G478" s="44">
        <v>19857.200719168683</v>
      </c>
      <c r="H478" s="44">
        <v>20850.060755127117</v>
      </c>
      <c r="I478" s="44">
        <f>Table2[[#This Row],[Новая цена c НДС]]/1.2</f>
        <v>17375.050629272599</v>
      </c>
      <c r="J478" s="116" t="s">
        <v>562</v>
      </c>
      <c r="K478" s="77"/>
    </row>
    <row r="479" spans="2:11" x14ac:dyDescent="0.2">
      <c r="B479" s="74">
        <v>44287</v>
      </c>
      <c r="C479" s="44" t="s">
        <v>1334</v>
      </c>
      <c r="D479" s="44"/>
      <c r="E479" s="44" t="s">
        <v>1202</v>
      </c>
      <c r="F479" s="63">
        <v>1</v>
      </c>
      <c r="G479" s="44">
        <v>25713.783469707902</v>
      </c>
      <c r="H479" s="44">
        <v>26999.472643193298</v>
      </c>
      <c r="I479" s="44">
        <f>Table2[[#This Row],[Новая цена c НДС]]/1.2</f>
        <v>22499.560535994417</v>
      </c>
      <c r="J479" s="116" t="s">
        <v>562</v>
      </c>
      <c r="K479" s="77"/>
    </row>
    <row r="480" spans="2:11" x14ac:dyDescent="0.2">
      <c r="B480" s="74">
        <v>44287</v>
      </c>
      <c r="C480" s="44" t="s">
        <v>1335</v>
      </c>
      <c r="D480" s="44"/>
      <c r="E480" s="44" t="s">
        <v>1202</v>
      </c>
      <c r="F480" s="63">
        <v>1</v>
      </c>
      <c r="G480" s="44">
        <v>18515.049701098476</v>
      </c>
      <c r="H480" s="44">
        <v>19440.8021861534</v>
      </c>
      <c r="I480" s="44">
        <f>Table2[[#This Row],[Новая цена c НДС]]/1.2</f>
        <v>16200.668488461168</v>
      </c>
      <c r="J480" s="116" t="s">
        <v>562</v>
      </c>
      <c r="K480" s="77"/>
    </row>
    <row r="481" spans="2:11" x14ac:dyDescent="0.2">
      <c r="B481" s="74">
        <v>44287</v>
      </c>
      <c r="C481" s="44" t="s">
        <v>1336</v>
      </c>
      <c r="D481" s="44"/>
      <c r="E481" s="44" t="s">
        <v>1202</v>
      </c>
      <c r="F481" s="63">
        <v>1</v>
      </c>
      <c r="G481" s="44">
        <v>14560.717230613649</v>
      </c>
      <c r="H481" s="44">
        <v>15288.753092144332</v>
      </c>
      <c r="I481" s="44">
        <f>Table2[[#This Row],[Новая цена c НДС]]/1.2</f>
        <v>12740.627576786945</v>
      </c>
      <c r="J481" s="116" t="s">
        <v>562</v>
      </c>
      <c r="K481" s="77"/>
    </row>
    <row r="482" spans="2:11" x14ac:dyDescent="0.2">
      <c r="B482" s="74">
        <v>44287</v>
      </c>
      <c r="C482" s="44" t="s">
        <v>1337</v>
      </c>
      <c r="D482" s="44"/>
      <c r="E482" s="44" t="s">
        <v>1202</v>
      </c>
      <c r="F482" s="63">
        <v>1</v>
      </c>
      <c r="G482" s="44">
        <v>33284.860717087686</v>
      </c>
      <c r="H482" s="44">
        <v>34949.103752942072</v>
      </c>
      <c r="I482" s="44">
        <f>Table2[[#This Row],[Новая цена c НДС]]/1.2</f>
        <v>29124.253127451728</v>
      </c>
      <c r="J482" s="116" t="s">
        <v>562</v>
      </c>
      <c r="K482" s="77"/>
    </row>
    <row r="483" spans="2:11" x14ac:dyDescent="0.2">
      <c r="B483" s="74">
        <v>44287</v>
      </c>
      <c r="C483" s="44" t="s">
        <v>1339</v>
      </c>
      <c r="D483" s="44"/>
      <c r="E483" s="44" t="s">
        <v>1202</v>
      </c>
      <c r="F483" s="63">
        <v>1</v>
      </c>
      <c r="G483" s="44">
        <v>43931.868750000001</v>
      </c>
      <c r="H483" s="44"/>
      <c r="I483" s="44"/>
      <c r="J483" s="116" t="s">
        <v>1412</v>
      </c>
      <c r="K483" s="77" t="s">
        <v>1449</v>
      </c>
    </row>
    <row r="484" spans="2:11" x14ac:dyDescent="0.2">
      <c r="B484" s="74">
        <v>44287</v>
      </c>
      <c r="C484" s="44" t="s">
        <v>1338</v>
      </c>
      <c r="D484" s="44"/>
      <c r="E484" s="44" t="s">
        <v>1202</v>
      </c>
      <c r="F484" s="63">
        <v>1</v>
      </c>
      <c r="G484" s="44">
        <v>34120.790219661161</v>
      </c>
      <c r="H484" s="44"/>
      <c r="I484" s="44"/>
      <c r="J484" s="116" t="s">
        <v>1412</v>
      </c>
      <c r="K484" s="77" t="s">
        <v>1449</v>
      </c>
    </row>
    <row r="485" spans="2:11" x14ac:dyDescent="0.2">
      <c r="B485" s="74">
        <v>44287</v>
      </c>
      <c r="C485" s="44" t="s">
        <v>1340</v>
      </c>
      <c r="D485" s="44"/>
      <c r="E485" s="44" t="s">
        <v>1202</v>
      </c>
      <c r="F485" s="63">
        <v>1</v>
      </c>
      <c r="G485" s="44">
        <v>338.20606364059921</v>
      </c>
      <c r="H485" s="44">
        <v>355.11636682262917</v>
      </c>
      <c r="I485" s="44">
        <f>Table2[[#This Row],[Новая цена c НДС]]/1.2</f>
        <v>295.93030568552433</v>
      </c>
      <c r="J485" s="116" t="s">
        <v>562</v>
      </c>
      <c r="K485" s="77"/>
    </row>
    <row r="486" spans="2:11" x14ac:dyDescent="0.2">
      <c r="B486" s="74">
        <v>44287</v>
      </c>
      <c r="C486" s="44" t="s">
        <v>477</v>
      </c>
      <c r="D486" s="44"/>
      <c r="E486" s="44" t="s">
        <v>1202</v>
      </c>
      <c r="F486" s="63">
        <v>1</v>
      </c>
      <c r="G486" s="44">
        <v>17704.968749999996</v>
      </c>
      <c r="H486" s="44"/>
      <c r="I486" s="44"/>
      <c r="J486" s="116" t="s">
        <v>1412</v>
      </c>
      <c r="K486" s="77" t="s">
        <v>1449</v>
      </c>
    </row>
    <row r="487" spans="2:11" x14ac:dyDescent="0.2">
      <c r="B487" s="74">
        <v>44287</v>
      </c>
      <c r="C487" s="44" t="s">
        <v>478</v>
      </c>
      <c r="D487" s="44"/>
      <c r="E487" s="44" t="s">
        <v>1202</v>
      </c>
      <c r="F487" s="63">
        <v>1</v>
      </c>
      <c r="G487" s="44">
        <v>20204.493750000001</v>
      </c>
      <c r="H487" s="44"/>
      <c r="I487" s="44"/>
      <c r="J487" s="116" t="s">
        <v>1412</v>
      </c>
      <c r="K487" s="77" t="s">
        <v>1449</v>
      </c>
    </row>
    <row r="488" spans="2:11" x14ac:dyDescent="0.2">
      <c r="B488" s="74">
        <v>44287</v>
      </c>
      <c r="C488" s="44" t="s">
        <v>479</v>
      </c>
      <c r="D488" s="44"/>
      <c r="E488" s="44" t="s">
        <v>1202</v>
      </c>
      <c r="F488" s="63">
        <v>1</v>
      </c>
      <c r="G488" s="44">
        <v>17080.087499999998</v>
      </c>
      <c r="H488" s="44"/>
      <c r="I488" s="44"/>
      <c r="J488" s="116" t="s">
        <v>1412</v>
      </c>
      <c r="K488" s="77" t="s">
        <v>1449</v>
      </c>
    </row>
    <row r="489" spans="2:11" x14ac:dyDescent="0.2">
      <c r="B489" s="74">
        <v>44287</v>
      </c>
      <c r="C489" s="44" t="s">
        <v>390</v>
      </c>
      <c r="D489" s="44"/>
      <c r="E489" s="44" t="s">
        <v>1202</v>
      </c>
      <c r="F489" s="63">
        <v>1</v>
      </c>
      <c r="G489" s="44">
        <v>481.29519921684016</v>
      </c>
      <c r="H489" s="44">
        <v>505.35995917768219</v>
      </c>
      <c r="I489" s="44">
        <f>Table2[[#This Row],[Новая цена c НДС]]/1.2</f>
        <v>421.13329931473515</v>
      </c>
      <c r="J489" s="116" t="s">
        <v>562</v>
      </c>
      <c r="K489" s="77"/>
    </row>
    <row r="490" spans="2:11" x14ac:dyDescent="0.2">
      <c r="B490" s="74">
        <v>44287</v>
      </c>
      <c r="C490" s="44" t="s">
        <v>1423</v>
      </c>
      <c r="D490" s="44"/>
      <c r="E490" s="44" t="s">
        <v>1202</v>
      </c>
      <c r="F490" s="63">
        <v>1</v>
      </c>
      <c r="G490" s="44">
        <v>13073.020538409479</v>
      </c>
      <c r="H490" s="44"/>
      <c r="I490" s="44"/>
      <c r="J490" s="116" t="s">
        <v>1412</v>
      </c>
      <c r="K490" s="77" t="s">
        <v>1449</v>
      </c>
    </row>
    <row r="491" spans="2:11" x14ac:dyDescent="0.2">
      <c r="B491" s="74">
        <v>44287</v>
      </c>
      <c r="C491" s="44" t="s">
        <v>306</v>
      </c>
      <c r="D491" s="44"/>
      <c r="E491" s="44" t="s">
        <v>1202</v>
      </c>
      <c r="F491" s="63">
        <v>1</v>
      </c>
      <c r="G491" s="44">
        <v>703.96754382434312</v>
      </c>
      <c r="H491" s="44">
        <v>879.95942978042888</v>
      </c>
      <c r="I491" s="44">
        <f>Table2[[#This Row],[Новая цена c НДС]]/1.2</f>
        <v>733.29952481702412</v>
      </c>
      <c r="J491" s="116" t="s">
        <v>562</v>
      </c>
      <c r="K491" s="77"/>
    </row>
    <row r="492" spans="2:11" x14ac:dyDescent="0.2">
      <c r="B492" s="74">
        <v>44287</v>
      </c>
      <c r="C492" s="44" t="s">
        <v>1341</v>
      </c>
      <c r="D492" s="44"/>
      <c r="E492" s="44" t="s">
        <v>1202</v>
      </c>
      <c r="F492" s="63">
        <v>1</v>
      </c>
      <c r="G492" s="44">
        <v>3086.0900943130564</v>
      </c>
      <c r="H492" s="44"/>
      <c r="I492" s="44"/>
      <c r="J492" s="116" t="s">
        <v>1412</v>
      </c>
      <c r="K492" s="77" t="s">
        <v>1449</v>
      </c>
    </row>
    <row r="493" spans="2:11" x14ac:dyDescent="0.2">
      <c r="B493" s="74">
        <v>44287</v>
      </c>
      <c r="C493" s="44" t="s">
        <v>1342</v>
      </c>
      <c r="D493" s="44"/>
      <c r="E493" s="44" t="s">
        <v>1202</v>
      </c>
      <c r="F493" s="63">
        <v>1</v>
      </c>
      <c r="G493" s="44">
        <v>4393.3921481540037</v>
      </c>
      <c r="H493" s="44"/>
      <c r="I493" s="44"/>
      <c r="J493" s="116" t="s">
        <v>1412</v>
      </c>
      <c r="K493" s="77" t="s">
        <v>1449</v>
      </c>
    </row>
    <row r="494" spans="2:11" x14ac:dyDescent="0.2">
      <c r="B494" s="74">
        <v>44287</v>
      </c>
      <c r="C494" s="44" t="s">
        <v>1343</v>
      </c>
      <c r="D494" s="44"/>
      <c r="E494" s="44" t="s">
        <v>1202</v>
      </c>
      <c r="F494" s="63">
        <v>1</v>
      </c>
      <c r="G494" s="44">
        <v>6998.67</v>
      </c>
      <c r="H494" s="44"/>
      <c r="I494" s="44"/>
      <c r="J494" s="116" t="s">
        <v>1412</v>
      </c>
      <c r="K494" s="77" t="s">
        <v>1449</v>
      </c>
    </row>
    <row r="495" spans="2:11" x14ac:dyDescent="0.2">
      <c r="B495" s="74">
        <v>44287</v>
      </c>
      <c r="C495" s="44" t="s">
        <v>491</v>
      </c>
      <c r="D495" s="44"/>
      <c r="E495" s="44" t="s">
        <v>1202</v>
      </c>
      <c r="F495" s="63">
        <v>1</v>
      </c>
      <c r="G495" s="44">
        <v>10132.090736922004</v>
      </c>
      <c r="H495" s="44">
        <v>15198.136105383006</v>
      </c>
      <c r="I495" s="44">
        <f>Table2[[#This Row],[Новая цена c НДС]]/1.2</f>
        <v>12665.113421152506</v>
      </c>
      <c r="J495" s="116" t="s">
        <v>562</v>
      </c>
      <c r="K495" s="77"/>
    </row>
    <row r="496" spans="2:11" x14ac:dyDescent="0.2">
      <c r="B496" s="74">
        <v>44287</v>
      </c>
      <c r="C496" s="44" t="s">
        <v>1344</v>
      </c>
      <c r="D496" s="44"/>
      <c r="E496" s="44" t="s">
        <v>1202</v>
      </c>
      <c r="F496" s="63">
        <v>1</v>
      </c>
      <c r="G496" s="44">
        <v>7060.6439007687104</v>
      </c>
      <c r="H496" s="44">
        <v>9178.8370709993233</v>
      </c>
      <c r="I496" s="44">
        <f>Table2[[#This Row],[Новая цена c НДС]]/1.2</f>
        <v>7649.030892499436</v>
      </c>
      <c r="J496" s="116" t="s">
        <v>562</v>
      </c>
      <c r="K496" s="77"/>
    </row>
    <row r="497" spans="2:11" x14ac:dyDescent="0.2">
      <c r="B497" s="74">
        <v>44287</v>
      </c>
      <c r="C497" s="44" t="s">
        <v>1345</v>
      </c>
      <c r="D497" s="44"/>
      <c r="E497" s="44" t="s">
        <v>1202</v>
      </c>
      <c r="F497" s="63">
        <v>1</v>
      </c>
      <c r="G497" s="44">
        <v>15265.663323866229</v>
      </c>
      <c r="H497" s="44">
        <v>16028.946490059541</v>
      </c>
      <c r="I497" s="44">
        <f>Table2[[#This Row],[Новая цена c НДС]]/1.2</f>
        <v>13357.455408382952</v>
      </c>
      <c r="J497" s="116" t="s">
        <v>562</v>
      </c>
      <c r="K497" s="77"/>
    </row>
    <row r="498" spans="2:11" x14ac:dyDescent="0.2">
      <c r="B498" s="74">
        <v>44287</v>
      </c>
      <c r="C498" s="44" t="s">
        <v>1346</v>
      </c>
      <c r="D498" s="44"/>
      <c r="E498" s="44" t="s">
        <v>1202</v>
      </c>
      <c r="F498" s="63">
        <v>1</v>
      </c>
      <c r="G498" s="44">
        <v>16681.379200917723</v>
      </c>
      <c r="H498" s="44">
        <v>17515.44816096361</v>
      </c>
      <c r="I498" s="44">
        <f>Table2[[#This Row],[Новая цена c НДС]]/1.2</f>
        <v>14596.206800803009</v>
      </c>
      <c r="J498" s="116" t="s">
        <v>562</v>
      </c>
      <c r="K498" s="77"/>
    </row>
    <row r="499" spans="2:11" x14ac:dyDescent="0.2">
      <c r="B499" s="74">
        <v>44287</v>
      </c>
      <c r="C499" s="44" t="s">
        <v>1347</v>
      </c>
      <c r="D499" s="44"/>
      <c r="E499" s="44" t="s">
        <v>1202</v>
      </c>
      <c r="F499" s="63">
        <v>1</v>
      </c>
      <c r="G499" s="44">
        <v>11720.992541172687</v>
      </c>
      <c r="H499" s="44">
        <v>12307.042168231321</v>
      </c>
      <c r="I499" s="44">
        <f>Table2[[#This Row],[Новая цена c НДС]]/1.2</f>
        <v>10255.868473526101</v>
      </c>
      <c r="J499" s="116" t="s">
        <v>562</v>
      </c>
      <c r="K499" s="77"/>
    </row>
    <row r="500" spans="2:11" x14ac:dyDescent="0.2">
      <c r="B500" s="74">
        <v>44287</v>
      </c>
      <c r="C500" s="44" t="s">
        <v>492</v>
      </c>
      <c r="D500" s="44"/>
      <c r="E500" s="44" t="s">
        <v>1202</v>
      </c>
      <c r="F500" s="63">
        <v>1</v>
      </c>
      <c r="G500" s="44">
        <v>14710.411240717503</v>
      </c>
      <c r="H500" s="44">
        <v>25743.219671255632</v>
      </c>
      <c r="I500" s="44">
        <f>Table2[[#This Row],[Новая цена c НДС]]/1.2</f>
        <v>21452.683059379695</v>
      </c>
      <c r="J500" s="116" t="s">
        <v>562</v>
      </c>
      <c r="K500" s="77"/>
    </row>
    <row r="501" spans="2:11" x14ac:dyDescent="0.2">
      <c r="B501" s="74">
        <v>44287</v>
      </c>
      <c r="C501" s="44" t="s">
        <v>1348</v>
      </c>
      <c r="D501" s="44"/>
      <c r="E501" s="44" t="s">
        <v>1202</v>
      </c>
      <c r="F501" s="63">
        <v>1</v>
      </c>
      <c r="G501" s="44">
        <v>13673.093612303681</v>
      </c>
      <c r="H501" s="44">
        <v>15724.057654149234</v>
      </c>
      <c r="I501" s="44">
        <f>Table2[[#This Row],[Новая цена c НДС]]/1.2</f>
        <v>13103.381378457696</v>
      </c>
      <c r="J501" s="116" t="s">
        <v>562</v>
      </c>
      <c r="K501" s="77"/>
    </row>
    <row r="502" spans="2:11" x14ac:dyDescent="0.2">
      <c r="B502" s="74">
        <v>44287</v>
      </c>
      <c r="C502" s="44" t="s">
        <v>1424</v>
      </c>
      <c r="D502" s="44"/>
      <c r="E502" s="44" t="s">
        <v>1202</v>
      </c>
      <c r="F502" s="63">
        <v>1</v>
      </c>
      <c r="G502" s="44">
        <v>15297.092999999997</v>
      </c>
      <c r="H502" s="44"/>
      <c r="I502" s="44"/>
      <c r="J502" s="116" t="s">
        <v>1412</v>
      </c>
      <c r="K502" s="77" t="s">
        <v>1449</v>
      </c>
    </row>
    <row r="503" spans="2:11" x14ac:dyDescent="0.2">
      <c r="B503" s="74">
        <v>44287</v>
      </c>
      <c r="C503" s="44" t="s">
        <v>1351</v>
      </c>
      <c r="D503" s="44"/>
      <c r="E503" s="44" t="s">
        <v>1202</v>
      </c>
      <c r="F503" s="63">
        <v>1</v>
      </c>
      <c r="G503" s="44">
        <v>184.32510005558879</v>
      </c>
      <c r="H503" s="44">
        <v>202.75761006114766</v>
      </c>
      <c r="I503" s="44">
        <f>Table2[[#This Row],[Новая цена c НДС]]/1.2</f>
        <v>168.9646750509564</v>
      </c>
      <c r="J503" s="116" t="s">
        <v>562</v>
      </c>
      <c r="K503" s="77"/>
    </row>
    <row r="504" spans="2:11" x14ac:dyDescent="0.2">
      <c r="B504" s="74">
        <v>44287</v>
      </c>
      <c r="C504" s="44" t="s">
        <v>421</v>
      </c>
      <c r="D504" s="44"/>
      <c r="E504" s="44" t="s">
        <v>1202</v>
      </c>
      <c r="F504" s="63">
        <v>1</v>
      </c>
      <c r="G504" s="44">
        <v>298.17295597227604</v>
      </c>
      <c r="H504" s="44">
        <v>313.08160377088984</v>
      </c>
      <c r="I504" s="44">
        <f>Table2[[#This Row],[Новая цена c НДС]]/1.2</f>
        <v>260.90133647574157</v>
      </c>
      <c r="J504" s="116" t="s">
        <v>562</v>
      </c>
      <c r="K504" s="77"/>
    </row>
    <row r="505" spans="2:11" x14ac:dyDescent="0.2">
      <c r="B505" s="74">
        <v>44287</v>
      </c>
      <c r="C505" s="44" t="s">
        <v>1349</v>
      </c>
      <c r="D505" s="44"/>
      <c r="E505" s="44" t="s">
        <v>1202</v>
      </c>
      <c r="F505" s="63">
        <v>1</v>
      </c>
      <c r="G505" s="44">
        <v>9555</v>
      </c>
      <c r="H505" s="44">
        <v>10510.5</v>
      </c>
      <c r="I505" s="44">
        <f>Table2[[#This Row],[Новая цена c НДС]]/1.2</f>
        <v>8758.75</v>
      </c>
      <c r="J505" s="116" t="s">
        <v>562</v>
      </c>
      <c r="K505" s="77"/>
    </row>
    <row r="506" spans="2:11" x14ac:dyDescent="0.2">
      <c r="B506" s="74">
        <v>44287</v>
      </c>
      <c r="C506" s="44" t="s">
        <v>1350</v>
      </c>
      <c r="D506" s="44"/>
      <c r="E506" s="44" t="s">
        <v>1202</v>
      </c>
      <c r="F506" s="63">
        <v>1</v>
      </c>
      <c r="G506" s="44">
        <v>3465</v>
      </c>
      <c r="H506" s="44">
        <v>3811.5</v>
      </c>
      <c r="I506" s="44">
        <f>Table2[[#This Row],[Новая цена c НДС]]/1.2</f>
        <v>3176.25</v>
      </c>
      <c r="J506" s="116" t="s">
        <v>562</v>
      </c>
      <c r="K506" s="77"/>
    </row>
    <row r="507" spans="2:11" x14ac:dyDescent="0.2">
      <c r="B507" s="74">
        <v>44287</v>
      </c>
      <c r="C507" s="44" t="s">
        <v>1352</v>
      </c>
      <c r="D507" s="44"/>
      <c r="E507" s="44" t="s">
        <v>1202</v>
      </c>
      <c r="F507" s="63">
        <v>1</v>
      </c>
      <c r="G507" s="44">
        <v>2609.0133647574153</v>
      </c>
      <c r="H507" s="44">
        <v>2739.4640329952858</v>
      </c>
      <c r="I507" s="44">
        <f>Table2[[#This Row],[Новая цена c НДС]]/1.2</f>
        <v>2282.8866941627384</v>
      </c>
      <c r="J507" s="116" t="s">
        <v>562</v>
      </c>
      <c r="K507" s="77"/>
    </row>
    <row r="508" spans="2:11" x14ac:dyDescent="0.2">
      <c r="B508" s="74">
        <v>44287</v>
      </c>
      <c r="C508" s="44" t="s">
        <v>1354</v>
      </c>
      <c r="D508" s="44"/>
      <c r="E508" s="44" t="s">
        <v>1202</v>
      </c>
      <c r="F508" s="63">
        <v>1</v>
      </c>
      <c r="G508" s="44">
        <v>3348.0309569812875</v>
      </c>
      <c r="H508" s="44">
        <v>3515.4325048303517</v>
      </c>
      <c r="I508" s="44">
        <f>Table2[[#This Row],[Новая цена c НДС]]/1.2</f>
        <v>2929.5270873586264</v>
      </c>
      <c r="J508" s="116" t="s">
        <v>562</v>
      </c>
      <c r="K508" s="77"/>
    </row>
    <row r="509" spans="2:11" x14ac:dyDescent="0.2">
      <c r="B509" s="74">
        <v>44287</v>
      </c>
      <c r="C509" s="44" t="s">
        <v>1356</v>
      </c>
      <c r="D509" s="44"/>
      <c r="E509" s="44" t="s">
        <v>1202</v>
      </c>
      <c r="F509" s="63">
        <v>1</v>
      </c>
      <c r="G509" s="44">
        <v>4180.3098389427378</v>
      </c>
      <c r="H509" s="44">
        <v>6270.4647584141067</v>
      </c>
      <c r="I509" s="44">
        <f>Table2[[#This Row],[Новая цена c НДС]]/1.2</f>
        <v>5225.3872986784227</v>
      </c>
      <c r="J509" s="116" t="s">
        <v>562</v>
      </c>
      <c r="K509" s="77"/>
    </row>
    <row r="510" spans="2:11" x14ac:dyDescent="0.2">
      <c r="B510" s="74">
        <v>44287</v>
      </c>
      <c r="C510" s="44" t="s">
        <v>1357</v>
      </c>
      <c r="D510" s="44"/>
      <c r="E510" s="44" t="s">
        <v>1202</v>
      </c>
      <c r="F510" s="63">
        <v>1</v>
      </c>
      <c r="G510" s="44">
        <v>2175.2743505810622</v>
      </c>
      <c r="H510" s="44">
        <v>3262.9115258715933</v>
      </c>
      <c r="I510" s="44">
        <f>Table2[[#This Row],[Новая цена c НДС]]/1.2</f>
        <v>2719.092938226328</v>
      </c>
      <c r="J510" s="116" t="s">
        <v>562</v>
      </c>
      <c r="K510" s="77"/>
    </row>
    <row r="511" spans="2:11" x14ac:dyDescent="0.2">
      <c r="B511" s="74">
        <v>44287</v>
      </c>
      <c r="C511" s="44" t="s">
        <v>1360</v>
      </c>
      <c r="D511" s="44"/>
      <c r="E511" s="44" t="s">
        <v>1202</v>
      </c>
      <c r="F511" s="63">
        <v>1</v>
      </c>
      <c r="G511" s="44">
        <v>406.92749999999995</v>
      </c>
      <c r="H511" s="44">
        <v>508.65937499999995</v>
      </c>
      <c r="I511" s="44">
        <f>Table2[[#This Row],[Новая цена c НДС]]/1.2</f>
        <v>423.8828125</v>
      </c>
      <c r="J511" s="116" t="s">
        <v>562</v>
      </c>
      <c r="K511" s="77"/>
    </row>
    <row r="512" spans="2:11" x14ac:dyDescent="0.2">
      <c r="B512" s="74">
        <v>44287</v>
      </c>
      <c r="C512" s="44" t="s">
        <v>1362</v>
      </c>
      <c r="D512" s="44"/>
      <c r="E512" s="44" t="s">
        <v>1202</v>
      </c>
      <c r="F512" s="63">
        <v>1</v>
      </c>
      <c r="G512" s="44">
        <v>1650</v>
      </c>
      <c r="H512" s="44">
        <v>2062.5</v>
      </c>
      <c r="I512" s="44">
        <f>Table2[[#This Row],[Новая цена c НДС]]/1.2</f>
        <v>1718.75</v>
      </c>
      <c r="J512" s="116" t="s">
        <v>562</v>
      </c>
      <c r="K512" s="77"/>
    </row>
    <row r="513" spans="2:11" x14ac:dyDescent="0.2">
      <c r="B513" s="74">
        <v>44287</v>
      </c>
      <c r="C513" s="44" t="s">
        <v>1361</v>
      </c>
      <c r="D513" s="44"/>
      <c r="E513" s="44" t="s">
        <v>1202</v>
      </c>
      <c r="F513" s="63">
        <v>1</v>
      </c>
      <c r="G513" s="44">
        <v>1600</v>
      </c>
      <c r="H513" s="44">
        <v>2000</v>
      </c>
      <c r="I513" s="44">
        <f>Table2[[#This Row],[Новая цена c НДС]]/1.2</f>
        <v>1666.6666666666667</v>
      </c>
      <c r="J513" s="116" t="s">
        <v>562</v>
      </c>
      <c r="K513" s="77"/>
    </row>
    <row r="514" spans="2:11" x14ac:dyDescent="0.2">
      <c r="B514" s="74">
        <v>44287</v>
      </c>
      <c r="C514" s="44" t="s">
        <v>1363</v>
      </c>
      <c r="D514" s="44"/>
      <c r="E514" s="44" t="s">
        <v>1202</v>
      </c>
      <c r="F514" s="63">
        <v>1</v>
      </c>
      <c r="G514" s="44">
        <v>771.5225235782641</v>
      </c>
      <c r="H514" s="44">
        <v>1157.2837853673961</v>
      </c>
      <c r="I514" s="44">
        <f>Table2[[#This Row],[Новая цена c НДС]]/1.2</f>
        <v>964.40315447283012</v>
      </c>
      <c r="J514" s="116" t="s">
        <v>562</v>
      </c>
      <c r="K514" s="77"/>
    </row>
    <row r="515" spans="2:11" x14ac:dyDescent="0.2">
      <c r="B515" s="74">
        <v>44287</v>
      </c>
      <c r="C515" s="44" t="s">
        <v>1365</v>
      </c>
      <c r="D515" s="44"/>
      <c r="E515" s="44" t="s">
        <v>1202</v>
      </c>
      <c r="F515" s="63">
        <v>1</v>
      </c>
      <c r="G515" s="44">
        <v>4582.4624999999996</v>
      </c>
      <c r="H515" s="44"/>
      <c r="I515" s="44"/>
      <c r="J515" s="116" t="s">
        <v>1412</v>
      </c>
      <c r="K515" s="77" t="s">
        <v>1449</v>
      </c>
    </row>
    <row r="516" spans="2:11" x14ac:dyDescent="0.2">
      <c r="B516" s="74">
        <v>44287</v>
      </c>
      <c r="C516" s="44" t="s">
        <v>1366</v>
      </c>
      <c r="D516" s="44"/>
      <c r="E516" s="44" t="s">
        <v>1202</v>
      </c>
      <c r="F516" s="63">
        <v>1</v>
      </c>
      <c r="G516" s="44">
        <v>6065.024282573575</v>
      </c>
      <c r="H516" s="44"/>
      <c r="I516" s="44"/>
      <c r="J516" s="116" t="s">
        <v>1412</v>
      </c>
      <c r="K516" s="77" t="s">
        <v>1449</v>
      </c>
    </row>
    <row r="517" spans="2:11" x14ac:dyDescent="0.2">
      <c r="B517" s="74">
        <v>44287</v>
      </c>
      <c r="C517" s="44" t="s">
        <v>1367</v>
      </c>
      <c r="D517" s="44"/>
      <c r="E517" s="44" t="s">
        <v>1202</v>
      </c>
      <c r="F517" s="63">
        <v>1</v>
      </c>
      <c r="G517" s="44">
        <v>800</v>
      </c>
      <c r="H517" s="44">
        <v>1000</v>
      </c>
      <c r="I517" s="44">
        <f>Table2[[#This Row],[Новая цена c НДС]]/1.2</f>
        <v>833.33333333333337</v>
      </c>
      <c r="J517" s="116" t="s">
        <v>562</v>
      </c>
      <c r="K517" s="77"/>
    </row>
    <row r="518" spans="2:11" x14ac:dyDescent="0.2">
      <c r="B518" s="74">
        <v>44287</v>
      </c>
      <c r="C518" s="44" t="s">
        <v>1368</v>
      </c>
      <c r="D518" s="44"/>
      <c r="E518" s="44" t="s">
        <v>1202</v>
      </c>
      <c r="F518" s="63">
        <v>1</v>
      </c>
      <c r="G518" s="44">
        <v>850</v>
      </c>
      <c r="H518" s="44">
        <v>1062.5</v>
      </c>
      <c r="I518" s="44">
        <f>Table2[[#This Row],[Новая цена c НДС]]/1.2</f>
        <v>885.41666666666674</v>
      </c>
      <c r="J518" s="116" t="s">
        <v>562</v>
      </c>
      <c r="K518" s="77"/>
    </row>
    <row r="519" spans="2:11" x14ac:dyDescent="0.2">
      <c r="B519" s="74">
        <v>44287</v>
      </c>
      <c r="C519" s="44" t="s">
        <v>58</v>
      </c>
      <c r="D519" s="44"/>
      <c r="E519" s="44" t="s">
        <v>1202</v>
      </c>
      <c r="F519" s="63">
        <v>1</v>
      </c>
      <c r="G519" s="44">
        <v>101.27395384615383</v>
      </c>
      <c r="H519" s="44">
        <v>116.4650469230769</v>
      </c>
      <c r="I519" s="44">
        <f>Table2[[#This Row],[Новая цена c НДС]]/1.2</f>
        <v>97.054205769230748</v>
      </c>
      <c r="J519" s="116" t="s">
        <v>562</v>
      </c>
      <c r="K519" s="77"/>
    </row>
    <row r="520" spans="2:11" x14ac:dyDescent="0.2">
      <c r="B520" s="74">
        <v>44287</v>
      </c>
      <c r="C520" s="44" t="s">
        <v>59</v>
      </c>
      <c r="D520" s="44"/>
      <c r="E520" s="44" t="s">
        <v>1202</v>
      </c>
      <c r="F520" s="63">
        <v>1</v>
      </c>
      <c r="G520" s="44">
        <v>166.37863846153846</v>
      </c>
      <c r="H520" s="44">
        <v>174.69757038461537</v>
      </c>
      <c r="I520" s="44">
        <f>Table2[[#This Row],[Новая цена c НДС]]/1.2</f>
        <v>145.58130865384615</v>
      </c>
      <c r="J520" s="116" t="s">
        <v>562</v>
      </c>
      <c r="K520" s="77"/>
    </row>
    <row r="521" spans="2:11" x14ac:dyDescent="0.2">
      <c r="B521" s="74">
        <v>44287</v>
      </c>
      <c r="C521" s="44" t="s">
        <v>203</v>
      </c>
      <c r="D521" s="44"/>
      <c r="E521" s="44" t="s">
        <v>1202</v>
      </c>
      <c r="F521" s="63">
        <v>1</v>
      </c>
      <c r="G521" s="44">
        <v>221.82852545440707</v>
      </c>
      <c r="H521" s="44">
        <v>232.91995172712743</v>
      </c>
      <c r="I521" s="44">
        <f>Table2[[#This Row],[Новая цена c НДС]]/1.2</f>
        <v>194.09995977260618</v>
      </c>
      <c r="J521" s="116" t="s">
        <v>562</v>
      </c>
      <c r="K521" s="77"/>
    </row>
    <row r="522" spans="2:11" x14ac:dyDescent="0.2">
      <c r="B522" s="74">
        <v>44287</v>
      </c>
      <c r="C522" s="44" t="s">
        <v>66</v>
      </c>
      <c r="D522" s="44"/>
      <c r="E522" s="44" t="s">
        <v>1202</v>
      </c>
      <c r="F522" s="63">
        <v>1</v>
      </c>
      <c r="G522" s="44">
        <v>282.12029999999999</v>
      </c>
      <c r="H522" s="44">
        <v>299</v>
      </c>
      <c r="I522" s="44">
        <f>Table2[[#This Row],[Новая цена c НДС]]/1.2</f>
        <v>249.16666666666669</v>
      </c>
      <c r="J522" s="116" t="s">
        <v>562</v>
      </c>
      <c r="K522" s="77"/>
    </row>
    <row r="523" spans="2:11" x14ac:dyDescent="0.2">
      <c r="B523" s="74">
        <v>44287</v>
      </c>
      <c r="C523" s="44" t="s">
        <v>219</v>
      </c>
      <c r="D523" s="44"/>
      <c r="E523" s="44" t="s">
        <v>1202</v>
      </c>
      <c r="F523" s="63">
        <v>1</v>
      </c>
      <c r="G523" s="44">
        <v>282.12029999999999</v>
      </c>
      <c r="H523" s="44">
        <v>299</v>
      </c>
      <c r="I523" s="44">
        <f>Table2[[#This Row],[Новая цена c НДС]]/1.2</f>
        <v>249.16666666666669</v>
      </c>
      <c r="J523" s="116" t="s">
        <v>562</v>
      </c>
      <c r="K523" s="77"/>
    </row>
    <row r="524" spans="2:11" x14ac:dyDescent="0.2">
      <c r="B524" s="74">
        <v>44287</v>
      </c>
      <c r="C524" s="44" t="s">
        <v>67</v>
      </c>
      <c r="D524" s="44"/>
      <c r="E524" s="44" t="s">
        <v>1202</v>
      </c>
      <c r="F524" s="63">
        <v>1</v>
      </c>
      <c r="G524" s="44">
        <v>332.75727692307692</v>
      </c>
      <c r="H524" s="44">
        <v>356.05028630769232</v>
      </c>
      <c r="I524" s="44">
        <f>Table2[[#This Row],[Новая цена c НДС]]/1.2</f>
        <v>296.70857192307693</v>
      </c>
      <c r="J524" s="116" t="s">
        <v>562</v>
      </c>
      <c r="K524" s="77"/>
    </row>
    <row r="525" spans="2:11" x14ac:dyDescent="0.2">
      <c r="B525" s="74">
        <v>44287</v>
      </c>
      <c r="C525" s="44" t="s">
        <v>215</v>
      </c>
      <c r="D525" s="44"/>
      <c r="E525" s="44" t="s">
        <v>1202</v>
      </c>
      <c r="F525" s="63">
        <v>1</v>
      </c>
      <c r="G525" s="44">
        <v>332.75727692307692</v>
      </c>
      <c r="H525" s="44">
        <v>356.05028630769232</v>
      </c>
      <c r="I525" s="44">
        <f>Table2[[#This Row],[Новая цена c НДС]]/1.2</f>
        <v>296.70857192307693</v>
      </c>
      <c r="J525" s="116" t="s">
        <v>562</v>
      </c>
      <c r="K525" s="77"/>
    </row>
    <row r="526" spans="2:11" x14ac:dyDescent="0.2">
      <c r="B526" s="74">
        <v>44287</v>
      </c>
      <c r="C526" s="44" t="s">
        <v>207</v>
      </c>
      <c r="D526" s="44"/>
      <c r="E526" s="44" t="s">
        <v>1202</v>
      </c>
      <c r="F526" s="63">
        <v>1</v>
      </c>
      <c r="G526" s="44">
        <v>604.72556779607282</v>
      </c>
      <c r="H526" s="44">
        <v>665.19812457568014</v>
      </c>
      <c r="I526" s="44">
        <f>Table2[[#This Row],[Новая цена c НДС]]/1.2</f>
        <v>554.33177047973345</v>
      </c>
      <c r="J526" s="116" t="s">
        <v>562</v>
      </c>
      <c r="K526" s="77"/>
    </row>
    <row r="527" spans="2:11" x14ac:dyDescent="0.2">
      <c r="B527" s="74">
        <v>44287</v>
      </c>
      <c r="C527" s="44" t="s">
        <v>206</v>
      </c>
      <c r="D527" s="44"/>
      <c r="E527" s="44" t="s">
        <v>1202</v>
      </c>
      <c r="F527" s="63">
        <v>1</v>
      </c>
      <c r="G527" s="44">
        <v>604.72556779607282</v>
      </c>
      <c r="H527" s="44">
        <v>665.19812457568014</v>
      </c>
      <c r="I527" s="44">
        <f>Table2[[#This Row],[Новая цена c НДС]]/1.2</f>
        <v>554.33177047973345</v>
      </c>
      <c r="J527" s="116" t="s">
        <v>562</v>
      </c>
      <c r="K527" s="77"/>
    </row>
    <row r="528" spans="2:11" x14ac:dyDescent="0.2">
      <c r="B528" s="74">
        <v>44287</v>
      </c>
      <c r="C528" s="44" t="s">
        <v>417</v>
      </c>
      <c r="D528" s="44"/>
      <c r="E528" s="44" t="s">
        <v>1202</v>
      </c>
      <c r="F528" s="63">
        <v>1</v>
      </c>
      <c r="G528" s="44">
        <v>209.20305323076926</v>
      </c>
      <c r="H528" s="44">
        <v>230.12335855384617</v>
      </c>
      <c r="I528" s="44">
        <f>Table2[[#This Row],[Новая цена c НДС]]/1.2</f>
        <v>191.76946546153849</v>
      </c>
      <c r="J528" s="116" t="s">
        <v>562</v>
      </c>
      <c r="K528" s="77"/>
    </row>
    <row r="529" spans="2:11" x14ac:dyDescent="0.2">
      <c r="B529" s="74">
        <v>44287</v>
      </c>
      <c r="C529" s="44" t="s">
        <v>487</v>
      </c>
      <c r="D529" s="44"/>
      <c r="E529" s="44" t="s">
        <v>1202</v>
      </c>
      <c r="F529" s="63">
        <v>1</v>
      </c>
      <c r="G529" s="44">
        <v>265.84412884615386</v>
      </c>
      <c r="H529" s="44">
        <v>292.42854173076927</v>
      </c>
      <c r="I529" s="44">
        <f>Table2[[#This Row],[Новая цена c НДС]]/1.2</f>
        <v>243.69045144230773</v>
      </c>
      <c r="J529" s="116" t="s">
        <v>562</v>
      </c>
      <c r="K529" s="77"/>
    </row>
    <row r="530" spans="2:11" x14ac:dyDescent="0.2">
      <c r="B530" s="74">
        <v>44287</v>
      </c>
      <c r="C530" s="44" t="s">
        <v>418</v>
      </c>
      <c r="D530" s="44"/>
      <c r="E530" s="44" t="s">
        <v>1202</v>
      </c>
      <c r="F530" s="63">
        <v>1</v>
      </c>
      <c r="G530" s="44">
        <v>331.85250000000002</v>
      </c>
      <c r="H530" s="44">
        <v>365.03775000000002</v>
      </c>
      <c r="I530" s="44">
        <f>Table2[[#This Row],[Новая цена c НДС]]/1.2</f>
        <v>304.198125</v>
      </c>
      <c r="J530" s="116" t="s">
        <v>562</v>
      </c>
      <c r="K530" s="77"/>
    </row>
    <row r="531" spans="2:11" x14ac:dyDescent="0.2">
      <c r="B531" s="74">
        <v>44287</v>
      </c>
      <c r="C531" s="44" t="s">
        <v>489</v>
      </c>
      <c r="D531" s="44"/>
      <c r="E531" s="44" t="s">
        <v>1202</v>
      </c>
      <c r="F531" s="63">
        <v>1</v>
      </c>
      <c r="G531" s="44">
        <v>331.85250000000002</v>
      </c>
      <c r="H531" s="44">
        <v>365.03775000000002</v>
      </c>
      <c r="I531" s="44">
        <f>Table2[[#This Row],[Новая цена c НДС]]/1.2</f>
        <v>304.198125</v>
      </c>
      <c r="J531" s="116" t="s">
        <v>562</v>
      </c>
      <c r="K531" s="77"/>
    </row>
    <row r="532" spans="2:11" x14ac:dyDescent="0.2">
      <c r="B532" s="74">
        <v>44287</v>
      </c>
      <c r="C532" s="44" t="s">
        <v>1133</v>
      </c>
      <c r="D532" s="44"/>
      <c r="E532" s="44" t="s">
        <v>1202</v>
      </c>
      <c r="F532" s="63">
        <v>1</v>
      </c>
      <c r="G532" s="44">
        <v>597.71249999999998</v>
      </c>
      <c r="H532" s="44">
        <v>627.59812499999998</v>
      </c>
      <c r="I532" s="44">
        <f>Table2[[#This Row],[Новая цена c НДС]]/1.2</f>
        <v>522.99843750000002</v>
      </c>
      <c r="J532" s="116" t="s">
        <v>562</v>
      </c>
      <c r="K532" s="77"/>
    </row>
    <row r="533" spans="2:11" x14ac:dyDescent="0.2">
      <c r="B533" s="74">
        <v>44287</v>
      </c>
      <c r="C533" s="44" t="s">
        <v>1134</v>
      </c>
      <c r="D533" s="44"/>
      <c r="E533" s="44" t="s">
        <v>1202</v>
      </c>
      <c r="F533" s="63">
        <v>1</v>
      </c>
      <c r="G533" s="44">
        <v>597.71249999999998</v>
      </c>
      <c r="H533" s="44">
        <v>627.59812499999998</v>
      </c>
      <c r="I533" s="44">
        <f>Table2[[#This Row],[Новая цена c НДС]]/1.2</f>
        <v>522.99843750000002</v>
      </c>
      <c r="J533" s="116" t="s">
        <v>562</v>
      </c>
      <c r="K533" s="77"/>
    </row>
    <row r="534" spans="2:11" x14ac:dyDescent="0.2">
      <c r="B534" s="74">
        <v>44287</v>
      </c>
      <c r="C534" s="44" t="s">
        <v>499</v>
      </c>
      <c r="D534" s="44"/>
      <c r="E534" s="44" t="s">
        <v>1202</v>
      </c>
      <c r="F534" s="63">
        <v>1</v>
      </c>
      <c r="G534" s="44">
        <v>414.75</v>
      </c>
      <c r="H534" s="44">
        <v>456.22500000000002</v>
      </c>
      <c r="I534" s="44">
        <f>Table2[[#This Row],[Новая цена c НДС]]/1.2</f>
        <v>380.18750000000006</v>
      </c>
      <c r="J534" s="116" t="s">
        <v>562</v>
      </c>
      <c r="K534" s="77"/>
    </row>
    <row r="535" spans="2:11" x14ac:dyDescent="0.2">
      <c r="B535" s="74">
        <v>44287</v>
      </c>
      <c r="C535" s="44" t="s">
        <v>500</v>
      </c>
      <c r="D535" s="44"/>
      <c r="E535" s="44" t="s">
        <v>1202</v>
      </c>
      <c r="F535" s="63">
        <v>1</v>
      </c>
      <c r="G535" s="44">
        <v>414.75</v>
      </c>
      <c r="H535" s="44">
        <v>456.22500000000002</v>
      </c>
      <c r="I535" s="44">
        <f>Table2[[#This Row],[Новая цена c НДС]]/1.2</f>
        <v>380.18750000000006</v>
      </c>
      <c r="J535" s="116" t="s">
        <v>562</v>
      </c>
      <c r="K535" s="77"/>
    </row>
    <row r="536" spans="2:11" x14ac:dyDescent="0.2">
      <c r="B536" s="74">
        <v>44287</v>
      </c>
      <c r="C536" s="44" t="s">
        <v>513</v>
      </c>
      <c r="D536" s="44"/>
      <c r="E536" s="44" t="s">
        <v>1202</v>
      </c>
      <c r="F536" s="63">
        <v>1</v>
      </c>
      <c r="G536" s="44">
        <v>579.6</v>
      </c>
      <c r="H536" s="44">
        <v>637.56000000000006</v>
      </c>
      <c r="I536" s="44">
        <f>Table2[[#This Row],[Новая цена c НДС]]/1.2</f>
        <v>531.30000000000007</v>
      </c>
      <c r="J536" s="116" t="s">
        <v>562</v>
      </c>
      <c r="K536" s="77"/>
    </row>
    <row r="537" spans="2:11" x14ac:dyDescent="0.2">
      <c r="B537" s="74">
        <v>44287</v>
      </c>
      <c r="C537" s="44" t="s">
        <v>514</v>
      </c>
      <c r="D537" s="44"/>
      <c r="E537" s="44" t="s">
        <v>1202</v>
      </c>
      <c r="F537" s="63">
        <v>1</v>
      </c>
      <c r="G537" s="44">
        <v>1083.8519999999999</v>
      </c>
      <c r="H537" s="44">
        <v>1192.2371999999998</v>
      </c>
      <c r="I537" s="44">
        <f>Table2[[#This Row],[Новая цена c НДС]]/1.2</f>
        <v>993.53099999999984</v>
      </c>
      <c r="J537" s="116" t="s">
        <v>562</v>
      </c>
      <c r="K537" s="77"/>
    </row>
    <row r="538" spans="2:11" x14ac:dyDescent="0.2">
      <c r="B538" s="74">
        <v>44287</v>
      </c>
      <c r="C538" s="44" t="s">
        <v>429</v>
      </c>
      <c r="D538" s="44"/>
      <c r="E538" s="44" t="s">
        <v>1202</v>
      </c>
      <c r="F538" s="63">
        <v>1</v>
      </c>
      <c r="G538" s="44">
        <v>552.40338461538454</v>
      </c>
      <c r="H538" s="44">
        <v>580.02355384615373</v>
      </c>
      <c r="I538" s="44">
        <f>Table2[[#This Row],[Новая цена c НДС]]/1.2</f>
        <v>483.35296153846144</v>
      </c>
      <c r="J538" s="116" t="s">
        <v>562</v>
      </c>
      <c r="K538" s="77"/>
    </row>
    <row r="539" spans="2:11" x14ac:dyDescent="0.2">
      <c r="B539" s="74">
        <v>44287</v>
      </c>
      <c r="C539" s="44" t="s">
        <v>430</v>
      </c>
      <c r="D539" s="123"/>
      <c r="E539" s="44" t="s">
        <v>1202</v>
      </c>
      <c r="F539" s="63">
        <v>1</v>
      </c>
      <c r="G539" s="123">
        <v>1012.7395384615385</v>
      </c>
      <c r="H539" s="123">
        <v>1063.3765153846155</v>
      </c>
      <c r="I539" s="44">
        <f>Table2[[#This Row],[Новая цена c НДС]]/1.2</f>
        <v>886.14709615384629</v>
      </c>
      <c r="J539" s="116" t="s">
        <v>562</v>
      </c>
      <c r="K539" s="78"/>
    </row>
    <row r="540" spans="2:11" x14ac:dyDescent="0.2">
      <c r="B540" s="74">
        <v>44287</v>
      </c>
      <c r="C540" s="44" t="s">
        <v>1198</v>
      </c>
      <c r="D540" s="123"/>
      <c r="E540" s="44" t="s">
        <v>1202</v>
      </c>
      <c r="F540" s="63">
        <v>1</v>
      </c>
      <c r="G540" s="123">
        <v>1260</v>
      </c>
      <c r="H540" s="123">
        <v>1827</v>
      </c>
      <c r="I540" s="44">
        <f>Table2[[#This Row],[Новая цена c НДС]]/1.2</f>
        <v>1522.5</v>
      </c>
      <c r="J540" s="116" t="s">
        <v>562</v>
      </c>
      <c r="K540" s="78"/>
    </row>
    <row r="541" spans="2:11" x14ac:dyDescent="0.2">
      <c r="B541" s="74">
        <v>44287</v>
      </c>
      <c r="C541" s="44" t="s">
        <v>361</v>
      </c>
      <c r="D541" s="123"/>
      <c r="E541" s="44" t="s">
        <v>1202</v>
      </c>
      <c r="F541" s="63">
        <v>1</v>
      </c>
      <c r="G541" s="123">
        <v>2250.2740271032712</v>
      </c>
      <c r="H541" s="123">
        <v>2362.7877284584347</v>
      </c>
      <c r="I541" s="44">
        <f>Table2[[#This Row],[Новая цена c НДС]]/1.2</f>
        <v>1968.9897737153624</v>
      </c>
      <c r="J541" s="116" t="s">
        <v>562</v>
      </c>
      <c r="K541" s="78"/>
    </row>
    <row r="542" spans="2:11" x14ac:dyDescent="0.2">
      <c r="B542" s="74">
        <v>44287</v>
      </c>
      <c r="C542" s="44" t="s">
        <v>77</v>
      </c>
      <c r="D542" s="44"/>
      <c r="E542" s="44" t="s">
        <v>1202</v>
      </c>
      <c r="F542" s="63">
        <v>1</v>
      </c>
      <c r="G542" s="44">
        <v>361.34835101890201</v>
      </c>
      <c r="H542" s="44">
        <v>397.4831861207922</v>
      </c>
      <c r="I542" s="44">
        <f>Table2[[#This Row],[Новая цена c НДС]]/1.2</f>
        <v>331.2359884339935</v>
      </c>
      <c r="J542" s="116" t="s">
        <v>562</v>
      </c>
      <c r="K542" s="77"/>
    </row>
    <row r="543" spans="2:11" x14ac:dyDescent="0.2">
      <c r="B543" s="74">
        <v>44287</v>
      </c>
      <c r="C543" s="44" t="s">
        <v>78</v>
      </c>
      <c r="D543" s="123"/>
      <c r="E543" s="44" t="s">
        <v>1202</v>
      </c>
      <c r="F543" s="63">
        <v>1</v>
      </c>
      <c r="G543" s="123">
        <v>993.49054752158406</v>
      </c>
      <c r="H543" s="123">
        <v>1142.5141296498216</v>
      </c>
      <c r="I543" s="44">
        <f>Table2[[#This Row],[Новая цена c НДС]]/1.2</f>
        <v>952.09510804151807</v>
      </c>
      <c r="J543" s="116" t="s">
        <v>562</v>
      </c>
      <c r="K543" s="78"/>
    </row>
    <row r="544" spans="2:11" x14ac:dyDescent="0.2">
      <c r="B544" s="74">
        <v>44287</v>
      </c>
      <c r="C544" s="44" t="s">
        <v>204</v>
      </c>
      <c r="D544" s="123"/>
      <c r="E544" s="44" t="s">
        <v>1202</v>
      </c>
      <c r="F544" s="63">
        <v>1</v>
      </c>
      <c r="G544" s="123">
        <v>1915</v>
      </c>
      <c r="H544" s="123">
        <v>2010.75</v>
      </c>
      <c r="I544" s="44">
        <f>Table2[[#This Row],[Новая цена c НДС]]/1.2</f>
        <v>1675.625</v>
      </c>
      <c r="J544" s="116" t="s">
        <v>562</v>
      </c>
      <c r="K544" s="78"/>
    </row>
    <row r="545" spans="2:11" x14ac:dyDescent="0.2">
      <c r="B545" s="74">
        <v>44287</v>
      </c>
      <c r="C545" s="44" t="s">
        <v>85</v>
      </c>
      <c r="D545" s="44"/>
      <c r="E545" s="44" t="s">
        <v>1202</v>
      </c>
      <c r="F545" s="63">
        <v>1</v>
      </c>
      <c r="G545" s="44">
        <v>219.45000000000002</v>
      </c>
      <c r="H545" s="44">
        <v>230.42250000000001</v>
      </c>
      <c r="I545" s="44">
        <f>Table2[[#This Row],[Новая цена c НДС]]/1.2</f>
        <v>192.01875000000001</v>
      </c>
      <c r="J545" s="116" t="s">
        <v>562</v>
      </c>
      <c r="K545" s="77"/>
    </row>
    <row r="546" spans="2:11" x14ac:dyDescent="0.2">
      <c r="B546" s="74">
        <v>44287</v>
      </c>
      <c r="C546" s="44" t="s">
        <v>86</v>
      </c>
      <c r="D546" s="44"/>
      <c r="E546" s="44" t="s">
        <v>1202</v>
      </c>
      <c r="F546" s="63">
        <v>1</v>
      </c>
      <c r="G546" s="44">
        <v>242.55</v>
      </c>
      <c r="H546" s="44">
        <v>254.67750000000001</v>
      </c>
      <c r="I546" s="44">
        <f>Table2[[#This Row],[Новая цена c НДС]]/1.2</f>
        <v>212.23125000000002</v>
      </c>
      <c r="J546" s="116" t="s">
        <v>562</v>
      </c>
      <c r="K546" s="77"/>
    </row>
    <row r="547" spans="2:11" x14ac:dyDescent="0.2">
      <c r="B547" s="74">
        <v>44287</v>
      </c>
      <c r="C547" s="44" t="s">
        <v>87</v>
      </c>
      <c r="D547" s="123"/>
      <c r="E547" s="44" t="s">
        <v>1202</v>
      </c>
      <c r="F547" s="63">
        <v>1</v>
      </c>
      <c r="G547" s="123">
        <v>505.83008983269553</v>
      </c>
      <c r="H547" s="123">
        <v>581.70460330759988</v>
      </c>
      <c r="I547" s="44">
        <f>Table2[[#This Row],[Новая цена c НДС]]/1.2</f>
        <v>484.75383608966661</v>
      </c>
      <c r="J547" s="116" t="s">
        <v>562</v>
      </c>
      <c r="K547" s="78"/>
    </row>
    <row r="548" spans="2:11" x14ac:dyDescent="0.2">
      <c r="B548" s="74">
        <v>44287</v>
      </c>
      <c r="C548" s="44" t="s">
        <v>89</v>
      </c>
      <c r="D548" s="123"/>
      <c r="E548" s="44" t="s">
        <v>1202</v>
      </c>
      <c r="F548" s="63">
        <v>1</v>
      </c>
      <c r="G548" s="123">
        <v>832.51244639077538</v>
      </c>
      <c r="H548" s="123">
        <v>999.01493566893043</v>
      </c>
      <c r="I548" s="44">
        <f>Table2[[#This Row],[Новая цена c НДС]]/1.2</f>
        <v>832.51244639077538</v>
      </c>
      <c r="J548" s="116" t="s">
        <v>562</v>
      </c>
      <c r="K548" s="78"/>
    </row>
    <row r="549" spans="2:11" x14ac:dyDescent="0.2">
      <c r="B549" s="74">
        <v>44287</v>
      </c>
      <c r="C549" s="44" t="s">
        <v>381</v>
      </c>
      <c r="D549" s="44"/>
      <c r="E549" s="44" t="s">
        <v>1202</v>
      </c>
      <c r="F549" s="63">
        <v>1</v>
      </c>
      <c r="G549" s="44">
        <v>1378.7067807692304</v>
      </c>
      <c r="H549" s="44">
        <v>1585.5127978846149</v>
      </c>
      <c r="I549" s="44">
        <f>Table2[[#This Row],[Новая цена c НДС]]/1.2</f>
        <v>1321.2606649038457</v>
      </c>
      <c r="J549" s="116" t="s">
        <v>562</v>
      </c>
      <c r="K549" s="77"/>
    </row>
    <row r="550" spans="2:11" x14ac:dyDescent="0.2">
      <c r="B550" s="74">
        <v>44287</v>
      </c>
      <c r="C550" s="44" t="s">
        <v>90</v>
      </c>
      <c r="D550" s="123"/>
      <c r="E550" s="44" t="s">
        <v>1202</v>
      </c>
      <c r="F550" s="63">
        <v>1</v>
      </c>
      <c r="G550" s="123">
        <v>383.33860652185746</v>
      </c>
      <c r="H550" s="123">
        <v>421.67246717404322</v>
      </c>
      <c r="I550" s="44">
        <f>Table2[[#This Row],[Новая цена c НДС]]/1.2</f>
        <v>351.39372264503601</v>
      </c>
      <c r="J550" s="116" t="s">
        <v>562</v>
      </c>
      <c r="K550" s="78"/>
    </row>
    <row r="551" spans="2:11" x14ac:dyDescent="0.2">
      <c r="B551" s="74">
        <v>44287</v>
      </c>
      <c r="C551" s="44" t="s">
        <v>198</v>
      </c>
      <c r="D551" s="44"/>
      <c r="E551" s="44" t="s">
        <v>1202</v>
      </c>
      <c r="F551" s="63">
        <v>1</v>
      </c>
      <c r="G551" s="44">
        <v>179.02500000000001</v>
      </c>
      <c r="H551" s="44">
        <v>196.92750000000001</v>
      </c>
      <c r="I551" s="44">
        <f>Table2[[#This Row],[Новая цена c НДС]]/1.2</f>
        <v>164.10625000000002</v>
      </c>
      <c r="J551" s="116" t="s">
        <v>562</v>
      </c>
      <c r="K551" s="77"/>
    </row>
    <row r="552" spans="2:11" x14ac:dyDescent="0.2">
      <c r="B552" s="74">
        <v>44287</v>
      </c>
      <c r="C552" s="44" t="s">
        <v>93</v>
      </c>
      <c r="D552" s="123"/>
      <c r="E552" s="44" t="s">
        <v>1202</v>
      </c>
      <c r="F552" s="63">
        <v>1</v>
      </c>
      <c r="G552" s="123">
        <v>871.5</v>
      </c>
      <c r="H552" s="123">
        <v>897.64499999999998</v>
      </c>
      <c r="I552" s="44">
        <f>Table2[[#This Row],[Новая цена c НДС]]/1.2</f>
        <v>748.03750000000002</v>
      </c>
      <c r="J552" s="116" t="s">
        <v>562</v>
      </c>
      <c r="K552" s="78"/>
    </row>
    <row r="553" spans="2:11" x14ac:dyDescent="0.2">
      <c r="B553" s="74">
        <v>44287</v>
      </c>
      <c r="C553" s="44" t="s">
        <v>94</v>
      </c>
      <c r="D553" s="44"/>
      <c r="E553" s="44" t="s">
        <v>1202</v>
      </c>
      <c r="F553" s="63">
        <v>1</v>
      </c>
      <c r="G553" s="44">
        <v>871.5</v>
      </c>
      <c r="H553" s="44">
        <v>897.64499999999998</v>
      </c>
      <c r="I553" s="44">
        <f>Table2[[#This Row],[Новая цена c НДС]]/1.2</f>
        <v>748.03750000000002</v>
      </c>
      <c r="J553" s="116" t="s">
        <v>562</v>
      </c>
      <c r="K553" s="77"/>
    </row>
    <row r="554" spans="2:11" x14ac:dyDescent="0.2">
      <c r="B554" s="74">
        <v>44287</v>
      </c>
      <c r="C554" s="44" t="s">
        <v>95</v>
      </c>
      <c r="D554" s="44"/>
      <c r="E554" s="44" t="s">
        <v>1202</v>
      </c>
      <c r="F554" s="63">
        <v>1</v>
      </c>
      <c r="G554" s="44">
        <v>915.07500000000005</v>
      </c>
      <c r="H554" s="44">
        <v>942.52725000000009</v>
      </c>
      <c r="I554" s="44">
        <f>Table2[[#This Row],[Новая цена c НДС]]/1.2</f>
        <v>785.43937500000015</v>
      </c>
      <c r="J554" s="116" t="s">
        <v>562</v>
      </c>
      <c r="K554" s="77"/>
    </row>
    <row r="555" spans="2:11" x14ac:dyDescent="0.2">
      <c r="B555" s="74">
        <v>44287</v>
      </c>
      <c r="C555" s="44" t="s">
        <v>96</v>
      </c>
      <c r="D555" s="123"/>
      <c r="E555" s="44" t="s">
        <v>1202</v>
      </c>
      <c r="F555" s="63">
        <v>1</v>
      </c>
      <c r="G555" s="123">
        <v>400.51437461538461</v>
      </c>
      <c r="H555" s="123">
        <v>412.52980585384614</v>
      </c>
      <c r="I555" s="44">
        <f>Table2[[#This Row],[Новая цена c НДС]]/1.2</f>
        <v>343.77483821153845</v>
      </c>
      <c r="J555" s="116" t="s">
        <v>562</v>
      </c>
      <c r="K555" s="78"/>
    </row>
    <row r="556" spans="2:11" x14ac:dyDescent="0.2">
      <c r="B556" s="74">
        <v>44287</v>
      </c>
      <c r="C556" s="44" t="s">
        <v>1127</v>
      </c>
      <c r="D556" s="123"/>
      <c r="E556" s="44" t="s">
        <v>1202</v>
      </c>
      <c r="F556" s="63">
        <v>1</v>
      </c>
      <c r="G556" s="123">
        <v>7184.6249999999991</v>
      </c>
      <c r="H556" s="123">
        <v>7543.8562499999989</v>
      </c>
      <c r="I556" s="44">
        <f>Table2[[#This Row],[Новая цена c НДС]]/1.2</f>
        <v>6286.5468749999991</v>
      </c>
      <c r="J556" s="116" t="s">
        <v>562</v>
      </c>
      <c r="K556" s="78"/>
    </row>
    <row r="557" spans="2:11" x14ac:dyDescent="0.2">
      <c r="B557" s="74">
        <v>44287</v>
      </c>
      <c r="C557" s="44" t="s">
        <v>98</v>
      </c>
      <c r="D557" s="44"/>
      <c r="E557" s="44" t="s">
        <v>1202</v>
      </c>
      <c r="F557" s="63">
        <v>1</v>
      </c>
      <c r="G557" s="44">
        <v>317.625</v>
      </c>
      <c r="H557" s="44">
        <v>339.85874999999999</v>
      </c>
      <c r="I557" s="44">
        <f>Table2[[#This Row],[Новая цена c НДС]]/1.2</f>
        <v>283.21562499999999</v>
      </c>
      <c r="J557" s="116" t="s">
        <v>562</v>
      </c>
      <c r="K557" s="77"/>
    </row>
    <row r="558" spans="2:11" x14ac:dyDescent="0.2">
      <c r="B558" s="74">
        <v>44287</v>
      </c>
      <c r="C558" s="44" t="s">
        <v>228</v>
      </c>
      <c r="D558" s="123"/>
      <c r="E558" s="44" t="s">
        <v>1202</v>
      </c>
      <c r="F558" s="63">
        <v>1</v>
      </c>
      <c r="G558" s="123">
        <v>332.0625</v>
      </c>
      <c r="H558" s="123">
        <v>348.66562499999998</v>
      </c>
      <c r="I558" s="44">
        <f>Table2[[#This Row],[Новая цена c НДС]]/1.2</f>
        <v>290.5546875</v>
      </c>
      <c r="J558" s="116" t="s">
        <v>562</v>
      </c>
      <c r="K558" s="78"/>
    </row>
    <row r="559" spans="2:11" x14ac:dyDescent="0.2">
      <c r="B559" s="74">
        <v>44287</v>
      </c>
      <c r="C559" s="44" t="s">
        <v>221</v>
      </c>
      <c r="D559" s="44"/>
      <c r="E559" s="44" t="s">
        <v>1202</v>
      </c>
      <c r="F559" s="63">
        <v>1</v>
      </c>
      <c r="G559" s="44">
        <v>1470</v>
      </c>
      <c r="H559" s="44">
        <v>1690.5</v>
      </c>
      <c r="I559" s="44">
        <f>Table2[[#This Row],[Новая цена c НДС]]/1.2</f>
        <v>1408.75</v>
      </c>
      <c r="J559" s="116" t="s">
        <v>562</v>
      </c>
      <c r="K559" s="77"/>
    </row>
    <row r="560" spans="2:11" x14ac:dyDescent="0.2">
      <c r="B560" s="74">
        <v>44287</v>
      </c>
      <c r="C560" s="44" t="s">
        <v>321</v>
      </c>
      <c r="D560" s="44"/>
      <c r="E560" s="44" t="s">
        <v>1202</v>
      </c>
      <c r="F560" s="63">
        <v>1</v>
      </c>
      <c r="G560" s="44">
        <v>1470</v>
      </c>
      <c r="H560" s="44">
        <v>1690.5</v>
      </c>
      <c r="I560" s="44">
        <f>Table2[[#This Row],[Новая цена c НДС]]/1.2</f>
        <v>1408.75</v>
      </c>
      <c r="J560" s="116" t="s">
        <v>562</v>
      </c>
      <c r="K560" s="77"/>
    </row>
    <row r="561" spans="2:11" x14ac:dyDescent="0.2">
      <c r="B561" s="74">
        <v>44287</v>
      </c>
      <c r="C561" s="44" t="s">
        <v>490</v>
      </c>
      <c r="D561" s="123"/>
      <c r="E561" s="44" t="s">
        <v>1202</v>
      </c>
      <c r="F561" s="63">
        <v>1</v>
      </c>
      <c r="G561" s="123">
        <v>2474.8103616736503</v>
      </c>
      <c r="H561" s="123">
        <v>2846.0319159246978</v>
      </c>
      <c r="I561" s="44">
        <f>Table2[[#This Row],[Новая цена c НДС]]/1.2</f>
        <v>2371.6932632705816</v>
      </c>
      <c r="J561" s="116" t="s">
        <v>562</v>
      </c>
      <c r="K561" s="78"/>
    </row>
    <row r="562" spans="2:11" x14ac:dyDescent="0.2">
      <c r="B562" s="74">
        <v>44287</v>
      </c>
      <c r="C562" s="44" t="s">
        <v>323</v>
      </c>
      <c r="D562" s="123"/>
      <c r="E562" s="44" t="s">
        <v>1202</v>
      </c>
      <c r="F562" s="63">
        <v>1</v>
      </c>
      <c r="G562" s="123">
        <v>83.160000000000011</v>
      </c>
      <c r="H562" s="123">
        <v>85.654800000000009</v>
      </c>
      <c r="I562" s="44">
        <f>Table2[[#This Row],[Новая цена c НДС]]/1.2</f>
        <v>71.379000000000005</v>
      </c>
      <c r="J562" s="116" t="s">
        <v>562</v>
      </c>
      <c r="K562" s="78"/>
    </row>
    <row r="563" spans="2:11" x14ac:dyDescent="0.2">
      <c r="B563" s="74">
        <v>44287</v>
      </c>
      <c r="C563" s="44" t="s">
        <v>106</v>
      </c>
      <c r="D563" s="123"/>
      <c r="E563" s="44" t="s">
        <v>1202</v>
      </c>
      <c r="F563" s="63">
        <v>1</v>
      </c>
      <c r="G563" s="123">
        <v>687.22500000000002</v>
      </c>
      <c r="H563" s="123">
        <v>755.94749999999999</v>
      </c>
      <c r="I563" s="44">
        <f>Table2[[#This Row],[Новая цена c НДС]]/1.2</f>
        <v>629.95625000000007</v>
      </c>
      <c r="J563" s="116" t="s">
        <v>562</v>
      </c>
      <c r="K563" s="78"/>
    </row>
    <row r="564" spans="2:11" x14ac:dyDescent="0.2">
      <c r="B564" s="74">
        <v>44287</v>
      </c>
      <c r="C564" s="44" t="s">
        <v>1369</v>
      </c>
      <c r="D564" s="44"/>
      <c r="E564" s="44" t="s">
        <v>1202</v>
      </c>
      <c r="F564" s="63">
        <v>1</v>
      </c>
      <c r="G564" s="44">
        <v>308.718028918333</v>
      </c>
      <c r="H564" s="44">
        <v>330.32829094261632</v>
      </c>
      <c r="I564" s="44">
        <f>Table2[[#This Row],[Новая цена c НДС]]/1.2</f>
        <v>275.27357578551363</v>
      </c>
      <c r="J564" s="116" t="s">
        <v>562</v>
      </c>
      <c r="K564" s="77"/>
    </row>
    <row r="565" spans="2:11" x14ac:dyDescent="0.2">
      <c r="B565" s="74">
        <v>44287</v>
      </c>
      <c r="C565" s="44" t="s">
        <v>1370</v>
      </c>
      <c r="D565" s="44"/>
      <c r="E565" s="44" t="s">
        <v>1202</v>
      </c>
      <c r="F565" s="63">
        <v>1</v>
      </c>
      <c r="G565" s="44">
        <v>895.82337459920666</v>
      </c>
      <c r="H565" s="44">
        <v>958.53101082115109</v>
      </c>
      <c r="I565" s="44">
        <f>Table2[[#This Row],[Новая цена c НДС]]/1.2</f>
        <v>798.77584235095924</v>
      </c>
      <c r="J565" s="116" t="s">
        <v>562</v>
      </c>
      <c r="K565" s="77"/>
    </row>
    <row r="566" spans="2:11" x14ac:dyDescent="0.2">
      <c r="B566" s="74">
        <v>44287</v>
      </c>
      <c r="C566" s="44" t="s">
        <v>1371</v>
      </c>
      <c r="D566" s="44"/>
      <c r="E566" s="44" t="s">
        <v>1202</v>
      </c>
      <c r="F566" s="63">
        <v>1</v>
      </c>
      <c r="G566" s="44">
        <v>1111.5887798646449</v>
      </c>
      <c r="H566" s="44">
        <v>1189.3999944551701</v>
      </c>
      <c r="I566" s="44">
        <f>Table2[[#This Row],[Новая цена c НДС]]/1.2</f>
        <v>991.16666204597516</v>
      </c>
      <c r="J566" s="116" t="s">
        <v>562</v>
      </c>
      <c r="K566" s="77"/>
    </row>
    <row r="567" spans="2:11" x14ac:dyDescent="0.2">
      <c r="B567" s="74">
        <v>44287</v>
      </c>
      <c r="C567" s="44" t="s">
        <v>1373</v>
      </c>
      <c r="D567" s="44"/>
      <c r="E567" s="44" t="s">
        <v>1202</v>
      </c>
      <c r="F567" s="63">
        <v>1</v>
      </c>
      <c r="G567" s="44">
        <v>15938.999999999998</v>
      </c>
      <c r="H567" s="44">
        <v>17054.73</v>
      </c>
      <c r="I567" s="44">
        <f>Table2[[#This Row],[Новая цена c НДС]]/1.2</f>
        <v>14212.275</v>
      </c>
      <c r="J567" s="116" t="s">
        <v>562</v>
      </c>
      <c r="K567" s="77"/>
    </row>
    <row r="568" spans="2:11" x14ac:dyDescent="0.2">
      <c r="B568" s="74">
        <v>44287</v>
      </c>
      <c r="C568" s="44" t="s">
        <v>1372</v>
      </c>
      <c r="D568" s="44"/>
      <c r="E568" s="44" t="s">
        <v>1202</v>
      </c>
      <c r="F568" s="63">
        <v>1</v>
      </c>
      <c r="G568" s="44">
        <v>10626</v>
      </c>
      <c r="H568" s="44">
        <v>11369.82</v>
      </c>
      <c r="I568" s="44">
        <f>Table2[[#This Row],[Новая цена c НДС]]/1.2</f>
        <v>9474.85</v>
      </c>
      <c r="J568" s="116" t="s">
        <v>562</v>
      </c>
      <c r="K568" s="77"/>
    </row>
    <row r="569" spans="2:11" x14ac:dyDescent="0.2">
      <c r="B569" s="74">
        <v>44287</v>
      </c>
      <c r="C569" s="44" t="s">
        <v>1374</v>
      </c>
      <c r="D569" s="44"/>
      <c r="E569" s="44" t="s">
        <v>1202</v>
      </c>
      <c r="F569" s="63">
        <v>1</v>
      </c>
      <c r="G569" s="44">
        <v>360</v>
      </c>
      <c r="H569" s="44">
        <v>450</v>
      </c>
      <c r="I569" s="44">
        <f>Table2[[#This Row],[Новая цена c НДС]]/1.2</f>
        <v>375</v>
      </c>
      <c r="J569" s="116" t="s">
        <v>562</v>
      </c>
      <c r="K569" s="77"/>
    </row>
    <row r="570" spans="2:11" x14ac:dyDescent="0.2">
      <c r="B570" s="74">
        <v>44287</v>
      </c>
      <c r="C570" s="44" t="s">
        <v>1375</v>
      </c>
      <c r="D570" s="44"/>
      <c r="E570" s="44" t="s">
        <v>1202</v>
      </c>
      <c r="F570" s="63">
        <v>1</v>
      </c>
      <c r="G570" s="44">
        <v>320</v>
      </c>
      <c r="H570" s="44">
        <v>400</v>
      </c>
      <c r="I570" s="44">
        <f>Table2[[#This Row],[Новая цена c НДС]]/1.2</f>
        <v>333.33333333333337</v>
      </c>
      <c r="J570" s="116" t="s">
        <v>562</v>
      </c>
      <c r="K570" s="77"/>
    </row>
    <row r="571" spans="2:11" x14ac:dyDescent="0.2">
      <c r="B571" s="74">
        <v>44287</v>
      </c>
      <c r="C571" s="44" t="s">
        <v>1254</v>
      </c>
      <c r="D571" s="44"/>
      <c r="E571" s="44" t="s">
        <v>1202</v>
      </c>
      <c r="F571" s="63">
        <v>1</v>
      </c>
      <c r="G571" s="44">
        <v>735</v>
      </c>
      <c r="H571" s="44">
        <v>786.45</v>
      </c>
      <c r="I571" s="44">
        <f>Table2[[#This Row],[Новая цена c НДС]]/1.2</f>
        <v>655.37500000000011</v>
      </c>
      <c r="J571" s="116" t="s">
        <v>562</v>
      </c>
      <c r="K571" s="77"/>
    </row>
    <row r="572" spans="2:11" x14ac:dyDescent="0.2">
      <c r="B572" s="74">
        <v>44287</v>
      </c>
      <c r="C572" s="44" t="s">
        <v>1421</v>
      </c>
      <c r="D572" s="44"/>
      <c r="E572" s="44" t="s">
        <v>1202</v>
      </c>
      <c r="F572" s="63">
        <v>1</v>
      </c>
      <c r="G572" s="44">
        <v>803.25</v>
      </c>
      <c r="H572" s="44">
        <v>859.47749999999996</v>
      </c>
      <c r="I572" s="44">
        <f>Table2[[#This Row],[Новая цена c НДС]]/1.2</f>
        <v>716.23125000000005</v>
      </c>
      <c r="J572" s="116" t="s">
        <v>562</v>
      </c>
      <c r="K572" s="77"/>
    </row>
    <row r="573" spans="2:11" x14ac:dyDescent="0.2">
      <c r="B573" s="74">
        <v>44287</v>
      </c>
      <c r="C573" s="44" t="s">
        <v>1376</v>
      </c>
      <c r="D573" s="44"/>
      <c r="E573" s="44" t="s">
        <v>1202</v>
      </c>
      <c r="F573" s="63">
        <v>1</v>
      </c>
      <c r="G573" s="44">
        <v>672</v>
      </c>
      <c r="H573" s="44">
        <v>719.04</v>
      </c>
      <c r="I573" s="44">
        <f>Table2[[#This Row],[Новая цена c НДС]]/1.2</f>
        <v>599.20000000000005</v>
      </c>
      <c r="J573" s="116" t="s">
        <v>562</v>
      </c>
      <c r="K573" s="77"/>
    </row>
    <row r="574" spans="2:11" x14ac:dyDescent="0.2">
      <c r="B574" s="74">
        <v>44287</v>
      </c>
      <c r="C574" s="44" t="s">
        <v>1377</v>
      </c>
      <c r="D574" s="44"/>
      <c r="E574" s="44" t="s">
        <v>1202</v>
      </c>
      <c r="F574" s="63">
        <v>1</v>
      </c>
      <c r="G574" s="44">
        <v>630</v>
      </c>
      <c r="H574" s="44">
        <v>674.1</v>
      </c>
      <c r="I574" s="44">
        <f>Table2[[#This Row],[Новая цена c НДС]]/1.2</f>
        <v>561.75</v>
      </c>
      <c r="J574" s="116" t="s">
        <v>562</v>
      </c>
      <c r="K574" s="77"/>
    </row>
    <row r="575" spans="2:11" x14ac:dyDescent="0.2">
      <c r="B575" s="74">
        <v>44287</v>
      </c>
      <c r="C575" s="44" t="s">
        <v>1255</v>
      </c>
      <c r="D575" s="44"/>
      <c r="E575" s="44" t="s">
        <v>1202</v>
      </c>
      <c r="F575" s="63">
        <v>1</v>
      </c>
      <c r="G575" s="44">
        <v>672</v>
      </c>
      <c r="H575" s="44">
        <v>719.04</v>
      </c>
      <c r="I575" s="44">
        <f>Table2[[#This Row],[Новая цена c НДС]]/1.2</f>
        <v>599.20000000000005</v>
      </c>
      <c r="J575" s="116" t="s">
        <v>562</v>
      </c>
      <c r="K575" s="77"/>
    </row>
    <row r="576" spans="2:11" x14ac:dyDescent="0.2">
      <c r="B576" s="74">
        <v>44287</v>
      </c>
      <c r="C576" s="44" t="s">
        <v>1379</v>
      </c>
      <c r="D576" s="44"/>
      <c r="E576" s="44" t="s">
        <v>1202</v>
      </c>
      <c r="F576" s="63">
        <v>1</v>
      </c>
      <c r="G576" s="44">
        <v>803.25</v>
      </c>
      <c r="H576" s="44">
        <v>859.47749999999996</v>
      </c>
      <c r="I576" s="44">
        <f>Table2[[#This Row],[Новая цена c НДС]]/1.2</f>
        <v>716.23125000000005</v>
      </c>
      <c r="J576" s="116" t="s">
        <v>562</v>
      </c>
      <c r="K576" s="77"/>
    </row>
    <row r="577" spans="2:11" x14ac:dyDescent="0.2">
      <c r="B577" s="74">
        <v>44287</v>
      </c>
      <c r="C577" s="44" t="s">
        <v>1378</v>
      </c>
      <c r="D577" s="44"/>
      <c r="E577" s="44" t="s">
        <v>1202</v>
      </c>
      <c r="F577" s="63">
        <v>1</v>
      </c>
      <c r="G577" s="44">
        <v>803.25</v>
      </c>
      <c r="H577" s="44">
        <v>859.47749999999996</v>
      </c>
      <c r="I577" s="44">
        <f>Table2[[#This Row],[Новая цена c НДС]]/1.2</f>
        <v>716.23125000000005</v>
      </c>
      <c r="J577" s="116" t="s">
        <v>562</v>
      </c>
      <c r="K577" s="77"/>
    </row>
    <row r="578" spans="2:11" x14ac:dyDescent="0.2">
      <c r="B578" s="74">
        <v>44287</v>
      </c>
      <c r="C578" s="44" t="s">
        <v>1380</v>
      </c>
      <c r="D578" s="44"/>
      <c r="E578" s="44" t="s">
        <v>1202</v>
      </c>
      <c r="F578" s="63">
        <v>1</v>
      </c>
      <c r="G578" s="44">
        <v>855.75</v>
      </c>
      <c r="H578" s="44">
        <v>915.65250000000003</v>
      </c>
      <c r="I578" s="44">
        <f>Table2[[#This Row],[Новая цена c НДС]]/1.2</f>
        <v>763.04375000000005</v>
      </c>
      <c r="J578" s="116" t="s">
        <v>562</v>
      </c>
      <c r="K578" s="77"/>
    </row>
    <row r="579" spans="2:11" x14ac:dyDescent="0.2">
      <c r="B579" s="74">
        <v>44287</v>
      </c>
      <c r="C579" s="44" t="s">
        <v>1253</v>
      </c>
      <c r="D579" s="44"/>
      <c r="E579" s="44" t="s">
        <v>1202</v>
      </c>
      <c r="F579" s="63">
        <v>1</v>
      </c>
      <c r="G579" s="44">
        <v>672</v>
      </c>
      <c r="H579" s="44">
        <v>719.04</v>
      </c>
      <c r="I579" s="44">
        <f>Table2[[#This Row],[Новая цена c НДС]]/1.2</f>
        <v>599.20000000000005</v>
      </c>
      <c r="J579" s="116" t="s">
        <v>562</v>
      </c>
      <c r="K579" s="77"/>
    </row>
    <row r="580" spans="2:11" x14ac:dyDescent="0.2">
      <c r="B580" s="74">
        <v>44287</v>
      </c>
      <c r="C580" s="44" t="s">
        <v>1381</v>
      </c>
      <c r="D580" s="44"/>
      <c r="E580" s="44" t="s">
        <v>1202</v>
      </c>
      <c r="F580" s="63">
        <v>1</v>
      </c>
      <c r="G580" s="44">
        <v>1280.6994354252961</v>
      </c>
      <c r="H580" s="44">
        <v>1370.3483959050668</v>
      </c>
      <c r="I580" s="44">
        <f>Table2[[#This Row],[Новая цена c НДС]]/1.2</f>
        <v>1141.9569965875558</v>
      </c>
      <c r="J580" s="116" t="s">
        <v>562</v>
      </c>
      <c r="K580" s="77"/>
    </row>
    <row r="581" spans="2:11" x14ac:dyDescent="0.2">
      <c r="B581" s="74">
        <v>44287</v>
      </c>
      <c r="C581" s="44" t="s">
        <v>1382</v>
      </c>
      <c r="D581" s="44"/>
      <c r="E581" s="44" t="s">
        <v>1202</v>
      </c>
      <c r="F581" s="63">
        <v>1</v>
      </c>
      <c r="G581" s="44">
        <v>898.02996250708111</v>
      </c>
      <c r="H581" s="44">
        <v>960.89205988257675</v>
      </c>
      <c r="I581" s="44">
        <f>Table2[[#This Row],[Новая цена c НДС]]/1.2</f>
        <v>800.74338323548068</v>
      </c>
      <c r="J581" s="116" t="s">
        <v>562</v>
      </c>
      <c r="K581" s="77"/>
    </row>
    <row r="582" spans="2:11" x14ac:dyDescent="0.2">
      <c r="B582" s="74">
        <v>44287</v>
      </c>
      <c r="C582" s="44" t="s">
        <v>1383</v>
      </c>
      <c r="D582" s="44"/>
      <c r="E582" s="44" t="s">
        <v>1202</v>
      </c>
      <c r="F582" s="63">
        <v>1</v>
      </c>
      <c r="G582" s="44">
        <v>521.38050250411129</v>
      </c>
      <c r="H582" s="44">
        <v>557.87713767939908</v>
      </c>
      <c r="I582" s="44">
        <f>Table2[[#This Row],[Новая цена c НДС]]/1.2</f>
        <v>464.89761473283261</v>
      </c>
      <c r="J582" s="116" t="s">
        <v>562</v>
      </c>
      <c r="K582" s="77"/>
    </row>
    <row r="583" spans="2:11" x14ac:dyDescent="0.2">
      <c r="B583" s="74">
        <v>44287</v>
      </c>
      <c r="C583" s="44" t="s">
        <v>1256</v>
      </c>
      <c r="D583" s="123"/>
      <c r="E583" s="44" t="s">
        <v>1202</v>
      </c>
      <c r="F583" s="63">
        <v>1</v>
      </c>
      <c r="G583" s="123">
        <v>479.53056250378131</v>
      </c>
      <c r="H583" s="123">
        <v>513.09770187904599</v>
      </c>
      <c r="I583" s="44">
        <f>Table2[[#This Row],[Новая цена c НДС]]/1.2</f>
        <v>427.58141823253834</v>
      </c>
      <c r="J583" s="116" t="s">
        <v>562</v>
      </c>
      <c r="K583" s="78"/>
    </row>
    <row r="584" spans="2:11" x14ac:dyDescent="0.2">
      <c r="B584" s="74">
        <v>44287</v>
      </c>
      <c r="C584" s="44" t="s">
        <v>1259</v>
      </c>
      <c r="D584" s="44"/>
      <c r="E584" s="44" t="s">
        <v>1202</v>
      </c>
      <c r="F584" s="63">
        <v>1</v>
      </c>
      <c r="G584" s="44">
        <v>545.28379323429976</v>
      </c>
      <c r="H584" s="44">
        <v>583.4536587607007</v>
      </c>
      <c r="I584" s="44">
        <f>Table2[[#This Row],[Новая цена c НДС]]/1.2</f>
        <v>486.21138230058392</v>
      </c>
      <c r="J584" s="116" t="s">
        <v>562</v>
      </c>
      <c r="K584" s="77"/>
    </row>
    <row r="585" spans="2:11" x14ac:dyDescent="0.2">
      <c r="B585" s="74">
        <v>44287</v>
      </c>
      <c r="C585" s="44" t="s">
        <v>1260</v>
      </c>
      <c r="D585" s="44"/>
      <c r="E585" s="44" t="s">
        <v>1202</v>
      </c>
      <c r="F585" s="63">
        <v>1</v>
      </c>
      <c r="G585" s="44">
        <v>574.81999870115772</v>
      </c>
      <c r="H585" s="44">
        <v>615.05739861023881</v>
      </c>
      <c r="I585" s="44">
        <f>Table2[[#This Row],[Новая цена c НДС]]/1.2</f>
        <v>512.54783217519901</v>
      </c>
      <c r="J585" s="116" t="s">
        <v>562</v>
      </c>
      <c r="K585" s="77"/>
    </row>
    <row r="586" spans="2:11" x14ac:dyDescent="0.2">
      <c r="B586" s="74">
        <v>44287</v>
      </c>
      <c r="C586" s="44" t="s">
        <v>1261</v>
      </c>
      <c r="D586" s="44"/>
      <c r="E586" s="44" t="s">
        <v>1202</v>
      </c>
      <c r="F586" s="63">
        <v>1</v>
      </c>
      <c r="G586" s="44">
        <v>584.23263560817838</v>
      </c>
      <c r="H586" s="44">
        <v>625.12892010075086</v>
      </c>
      <c r="I586" s="44">
        <f>Table2[[#This Row],[Новая цена c НДС]]/1.2</f>
        <v>520.9407667506257</v>
      </c>
      <c r="J586" s="116" t="s">
        <v>562</v>
      </c>
      <c r="K586" s="77"/>
    </row>
    <row r="587" spans="2:11" x14ac:dyDescent="0.2">
      <c r="B587" s="74">
        <v>44287</v>
      </c>
      <c r="C587" s="44" t="s">
        <v>1262</v>
      </c>
      <c r="D587" s="44"/>
      <c r="E587" s="44" t="s">
        <v>1202</v>
      </c>
      <c r="F587" s="63">
        <v>1</v>
      </c>
      <c r="G587" s="44">
        <v>622.53233060915875</v>
      </c>
      <c r="H587" s="44">
        <v>666.10959375179982</v>
      </c>
      <c r="I587" s="44">
        <f>Table2[[#This Row],[Новая цена c НДС]]/1.2</f>
        <v>555.09132812649989</v>
      </c>
      <c r="J587" s="116" t="s">
        <v>562</v>
      </c>
      <c r="K587" s="77"/>
    </row>
    <row r="588" spans="2:11" x14ac:dyDescent="0.2">
      <c r="B588" s="74">
        <v>44287</v>
      </c>
      <c r="C588" s="44" t="s">
        <v>1263</v>
      </c>
      <c r="D588" s="44"/>
      <c r="E588" s="44" t="s">
        <v>1202</v>
      </c>
      <c r="F588" s="63">
        <v>1</v>
      </c>
      <c r="G588" s="44">
        <v>515.55472514216058</v>
      </c>
      <c r="H588" s="44">
        <v>551.64355590211187</v>
      </c>
      <c r="I588" s="44">
        <f>Table2[[#This Row],[Новая цена c НДС]]/1.2</f>
        <v>459.70296325175991</v>
      </c>
      <c r="J588" s="116" t="s">
        <v>562</v>
      </c>
      <c r="K588" s="77"/>
    </row>
    <row r="589" spans="2:11" x14ac:dyDescent="0.2">
      <c r="B589" s="74">
        <v>44287</v>
      </c>
      <c r="C589" s="44" t="s">
        <v>1264</v>
      </c>
      <c r="D589" s="44"/>
      <c r="E589" s="44" t="s">
        <v>1202</v>
      </c>
      <c r="F589" s="63">
        <v>1</v>
      </c>
      <c r="G589" s="44">
        <v>515.55472514216058</v>
      </c>
      <c r="H589" s="44">
        <v>551.64355590211187</v>
      </c>
      <c r="I589" s="44">
        <f>Table2[[#This Row],[Новая цена c НДС]]/1.2</f>
        <v>459.70296325175991</v>
      </c>
      <c r="J589" s="116" t="s">
        <v>562</v>
      </c>
      <c r="K589" s="77"/>
    </row>
    <row r="590" spans="2:11" x14ac:dyDescent="0.2">
      <c r="B590" s="74">
        <v>44287</v>
      </c>
      <c r="C590" s="44" t="s">
        <v>1385</v>
      </c>
      <c r="D590" s="44"/>
      <c r="E590" s="44" t="s">
        <v>1202</v>
      </c>
      <c r="F590" s="63">
        <v>1</v>
      </c>
      <c r="G590" s="44">
        <v>6109.95</v>
      </c>
      <c r="H590" s="44">
        <v>6537.6464999999998</v>
      </c>
      <c r="I590" s="44">
        <f>Table2[[#This Row],[Новая цена c НДС]]/1.2</f>
        <v>5448.0387499999997</v>
      </c>
      <c r="J590" s="116" t="s">
        <v>562</v>
      </c>
      <c r="K590" s="77"/>
    </row>
    <row r="591" spans="2:11" x14ac:dyDescent="0.2">
      <c r="B591" s="74">
        <v>44287</v>
      </c>
      <c r="C591" s="44" t="s">
        <v>1384</v>
      </c>
      <c r="D591" s="44"/>
      <c r="E591" s="44" t="s">
        <v>1202</v>
      </c>
      <c r="F591" s="63">
        <v>1</v>
      </c>
      <c r="G591" s="44">
        <v>5844.3</v>
      </c>
      <c r="H591" s="44">
        <v>6253.4009999999998</v>
      </c>
      <c r="I591" s="44">
        <f>Table2[[#This Row],[Новая цена c НДС]]/1.2</f>
        <v>5211.1675000000005</v>
      </c>
      <c r="J591" s="116" t="s">
        <v>562</v>
      </c>
      <c r="K591" s="77"/>
    </row>
    <row r="592" spans="2:11" x14ac:dyDescent="0.2">
      <c r="B592" s="74">
        <v>44287</v>
      </c>
      <c r="C592" s="44" t="s">
        <v>1386</v>
      </c>
      <c r="D592" s="123"/>
      <c r="E592" s="44" t="s">
        <v>1202</v>
      </c>
      <c r="F592" s="63">
        <v>1</v>
      </c>
      <c r="G592" s="123">
        <v>1655.3258008898388</v>
      </c>
      <c r="H592" s="123">
        <v>1771.1986069521274</v>
      </c>
      <c r="I592" s="44">
        <f>Table2[[#This Row],[Новая цена c НДС]]/1.2</f>
        <v>1475.998839126773</v>
      </c>
      <c r="J592" s="116" t="s">
        <v>562</v>
      </c>
      <c r="K592" s="78"/>
    </row>
    <row r="593" spans="2:11" x14ac:dyDescent="0.2">
      <c r="B593" s="74">
        <v>44287</v>
      </c>
      <c r="C593" s="44" t="s">
        <v>1389</v>
      </c>
      <c r="D593" s="123"/>
      <c r="E593" s="44" t="s">
        <v>1202</v>
      </c>
      <c r="F593" s="63">
        <v>1</v>
      </c>
      <c r="G593" s="123">
        <v>913.15467766509505</v>
      </c>
      <c r="H593" s="123">
        <v>977.07550510165174</v>
      </c>
      <c r="I593" s="44">
        <f>Table2[[#This Row],[Новая цена c НДС]]/1.2</f>
        <v>814.22958758470986</v>
      </c>
      <c r="J593" s="116" t="s">
        <v>562</v>
      </c>
      <c r="K593" s="78"/>
    </row>
    <row r="594" spans="2:11" x14ac:dyDescent="0.2">
      <c r="B594" s="74">
        <v>44287</v>
      </c>
      <c r="C594" s="44" t="s">
        <v>224</v>
      </c>
      <c r="D594" s="123"/>
      <c r="E594" s="44" t="s">
        <v>1202</v>
      </c>
      <c r="F594" s="63">
        <v>1</v>
      </c>
      <c r="G594" s="123">
        <v>2279.6640986035031</v>
      </c>
      <c r="H594" s="123">
        <v>2849.580123254379</v>
      </c>
      <c r="I594" s="44">
        <f>Table2[[#This Row],[Новая цена c НДС]]/1.2</f>
        <v>2374.6501027119825</v>
      </c>
      <c r="J594" s="116" t="s">
        <v>562</v>
      </c>
      <c r="K594" s="78"/>
    </row>
    <row r="595" spans="2:11" x14ac:dyDescent="0.2">
      <c r="B595" s="74">
        <v>44287</v>
      </c>
      <c r="C595" s="44" t="s">
        <v>336</v>
      </c>
      <c r="D595" s="44"/>
      <c r="E595" s="44" t="s">
        <v>1202</v>
      </c>
      <c r="F595" s="63">
        <v>1</v>
      </c>
      <c r="G595" s="123">
        <v>16092.02171762877</v>
      </c>
      <c r="H595" s="44"/>
      <c r="I595" s="44"/>
      <c r="J595" s="116" t="s">
        <v>1412</v>
      </c>
      <c r="K595" s="77" t="s">
        <v>1449</v>
      </c>
    </row>
    <row r="596" spans="2:11" x14ac:dyDescent="0.2">
      <c r="B596" s="74">
        <v>44287</v>
      </c>
      <c r="C596" s="44" t="s">
        <v>345</v>
      </c>
      <c r="D596" s="44"/>
      <c r="E596" s="44" t="s">
        <v>1202</v>
      </c>
      <c r="F596" s="63">
        <v>1</v>
      </c>
      <c r="G596" s="123">
        <v>16092.02171762877</v>
      </c>
      <c r="H596" s="44"/>
      <c r="I596" s="44"/>
      <c r="J596" s="116" t="s">
        <v>1412</v>
      </c>
      <c r="K596" s="77" t="s">
        <v>1449</v>
      </c>
    </row>
    <row r="597" spans="2:11" x14ac:dyDescent="0.2">
      <c r="B597" s="74">
        <v>44287</v>
      </c>
      <c r="C597" s="44" t="s">
        <v>346</v>
      </c>
      <c r="D597" s="44"/>
      <c r="E597" s="44" t="s">
        <v>1202</v>
      </c>
      <c r="F597" s="63">
        <v>1</v>
      </c>
      <c r="G597" s="123">
        <v>16092.02171762877</v>
      </c>
      <c r="H597" s="44"/>
      <c r="I597" s="44"/>
      <c r="J597" s="116" t="s">
        <v>1412</v>
      </c>
      <c r="K597" s="77" t="s">
        <v>1449</v>
      </c>
    </row>
    <row r="598" spans="2:11" x14ac:dyDescent="0.2">
      <c r="B598" s="74">
        <v>44287</v>
      </c>
      <c r="C598" s="44" t="s">
        <v>1070</v>
      </c>
      <c r="D598" s="123"/>
      <c r="E598" s="44" t="s">
        <v>1448</v>
      </c>
      <c r="F598" s="63">
        <v>1</v>
      </c>
      <c r="G598" s="123">
        <v>3979.5</v>
      </c>
      <c r="H598" s="123">
        <v>4974.375</v>
      </c>
      <c r="I598" s="44">
        <f>Table2[[#This Row],[Новая цена c НДС]]/1.2</f>
        <v>4145.3125</v>
      </c>
      <c r="J598" s="116" t="s">
        <v>562</v>
      </c>
      <c r="K598" s="78"/>
    </row>
    <row r="599" spans="2:11" x14ac:dyDescent="0.2">
      <c r="B599" s="74">
        <v>44287</v>
      </c>
      <c r="C599" s="44" t="s">
        <v>180</v>
      </c>
      <c r="D599" s="44"/>
      <c r="E599" s="44" t="s">
        <v>1202</v>
      </c>
      <c r="F599" s="63">
        <v>1</v>
      </c>
      <c r="G599" s="44">
        <v>768.91637812499982</v>
      </c>
      <c r="H599" s="44">
        <v>884.25383484374981</v>
      </c>
      <c r="I599" s="44">
        <f>Table2[[#This Row],[Новая цена c НДС]]/1.2</f>
        <v>736.8781957031249</v>
      </c>
      <c r="J599" s="116" t="s">
        <v>562</v>
      </c>
      <c r="K599" s="77"/>
    </row>
    <row r="600" spans="2:11" x14ac:dyDescent="0.2">
      <c r="B600" s="74">
        <v>44287</v>
      </c>
      <c r="C600" s="44" t="s">
        <v>1438</v>
      </c>
      <c r="D600" s="123"/>
      <c r="E600" s="44" t="s">
        <v>1202</v>
      </c>
      <c r="F600" s="63">
        <v>1</v>
      </c>
      <c r="G600" s="123">
        <v>768.91637812499982</v>
      </c>
      <c r="H600" s="123">
        <v>884.25383484374981</v>
      </c>
      <c r="I600" s="44">
        <f>Table2[[#This Row],[Новая цена c НДС]]/1.2</f>
        <v>736.8781957031249</v>
      </c>
      <c r="J600" s="116" t="s">
        <v>562</v>
      </c>
      <c r="K600" s="78"/>
    </row>
    <row r="601" spans="2:11" x14ac:dyDescent="0.2">
      <c r="B601" s="74">
        <v>44287</v>
      </c>
      <c r="C601" s="44" t="s">
        <v>1284</v>
      </c>
      <c r="D601" s="44"/>
      <c r="E601" s="44" t="s">
        <v>1202</v>
      </c>
      <c r="F601" s="63">
        <v>1</v>
      </c>
      <c r="G601" s="44">
        <v>34874.950000275014</v>
      </c>
      <c r="H601" s="44">
        <v>36618.697500288763</v>
      </c>
      <c r="I601" s="44">
        <f>Table2[[#This Row],[Новая цена c НДС]]/1.2</f>
        <v>30515.581250240637</v>
      </c>
      <c r="J601" s="116" t="s">
        <v>562</v>
      </c>
      <c r="K601" s="77"/>
    </row>
    <row r="602" spans="2:11" x14ac:dyDescent="0.2">
      <c r="B602" s="74">
        <v>44287</v>
      </c>
      <c r="C602" s="44" t="s">
        <v>1285</v>
      </c>
      <c r="D602" s="44"/>
      <c r="E602" s="44" t="s">
        <v>1202</v>
      </c>
      <c r="F602" s="63">
        <v>1</v>
      </c>
      <c r="G602" s="44">
        <v>34840.861703282259</v>
      </c>
      <c r="H602" s="44">
        <v>36582.904788446373</v>
      </c>
      <c r="I602" s="44">
        <f>Table2[[#This Row],[Новая цена c НДС]]/1.2</f>
        <v>30485.753990371977</v>
      </c>
      <c r="J602" s="116" t="s">
        <v>562</v>
      </c>
      <c r="K602" s="77"/>
    </row>
    <row r="603" spans="2:11" x14ac:dyDescent="0.2">
      <c r="B603" s="74">
        <v>44287</v>
      </c>
      <c r="C603" s="44" t="s">
        <v>1286</v>
      </c>
      <c r="D603" s="123"/>
      <c r="E603" s="44" t="s">
        <v>1202</v>
      </c>
      <c r="F603" s="63">
        <v>1</v>
      </c>
      <c r="G603" s="123">
        <v>43737.43522658549</v>
      </c>
      <c r="H603" s="123">
        <v>45924.306987914766</v>
      </c>
      <c r="I603" s="44">
        <f>Table2[[#This Row],[Новая цена c НДС]]/1.2</f>
        <v>38270.255823262305</v>
      </c>
      <c r="J603" s="116" t="s">
        <v>562</v>
      </c>
      <c r="K603" s="78"/>
    </row>
  </sheetData>
  <mergeCells count="9">
    <mergeCell ref="G27:H27"/>
    <mergeCell ref="H21:K21"/>
    <mergeCell ref="H23:K23"/>
    <mergeCell ref="G3:H3"/>
    <mergeCell ref="G5:K5"/>
    <mergeCell ref="G6:K6"/>
    <mergeCell ref="G7:K7"/>
    <mergeCell ref="G8:K8"/>
    <mergeCell ref="G9:K9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RUR</vt:lpstr>
      <vt:lpstr>Инструмент</vt:lpstr>
      <vt:lpstr>Изменения</vt:lpstr>
    </vt:vector>
  </TitlesOfParts>
  <Company>Ensto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maria_shorokhova</dc:creator>
  <cp:lastModifiedBy>Администратор</cp:lastModifiedBy>
  <cp:lastPrinted>2010-08-09T15:10:09Z</cp:lastPrinted>
  <dcterms:created xsi:type="dcterms:W3CDTF">2005-11-25T15:41:50Z</dcterms:created>
  <dcterms:modified xsi:type="dcterms:W3CDTF">2021-05-17T08:06:21Z</dcterms:modified>
</cp:coreProperties>
</file>